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dithD\Desktop\"/>
    </mc:Choice>
  </mc:AlternateContent>
  <xr:revisionPtr revIDLastSave="0" documentId="8_{9ECB038C-D9E9-4C6A-BFD0-E5D4E2D7CF7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ollectieve deskundigheid" sheetId="1" r:id="rId1"/>
    <sheet name="Collectieve competenties" sheetId="12" r:id="rId2"/>
    <sheet name="lid x" sheetId="6" r:id="rId3"/>
    <sheet name="lid y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3" i="1" l="1"/>
  <c r="F22" i="1"/>
  <c r="F21" i="1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7" i="12"/>
  <c r="F11" i="1"/>
  <c r="F12" i="1"/>
  <c r="F13" i="1"/>
  <c r="F14" i="1"/>
  <c r="F15" i="1"/>
  <c r="F16" i="1"/>
  <c r="F17" i="1"/>
  <c r="F18" i="1"/>
  <c r="F19" i="1"/>
  <c r="F20" i="1"/>
  <c r="F10" i="1"/>
  <c r="D7" i="12"/>
  <c r="E7" i="12" s="1"/>
  <c r="E8" i="12" s="1"/>
  <c r="E9" i="12" s="1"/>
  <c r="E10" i="12" s="1"/>
  <c r="E11" i="12" s="1"/>
  <c r="E12" i="12" s="1"/>
  <c r="E13" i="12" s="1"/>
  <c r="E14" i="12" s="1"/>
  <c r="E15" i="12" s="1"/>
  <c r="E16" i="12" s="1"/>
  <c r="E17" i="12" s="1"/>
  <c r="E18" i="12" s="1"/>
  <c r="E19" i="12" s="1"/>
  <c r="E20" i="12" s="1"/>
  <c r="E21" i="12" s="1"/>
  <c r="E22" i="12" s="1"/>
  <c r="C7" i="12"/>
  <c r="C8" i="12" s="1"/>
  <c r="C9" i="12" s="1"/>
  <c r="C10" i="12" s="1"/>
  <c r="C11" i="12" s="1"/>
  <c r="C12" i="12" s="1"/>
  <c r="C13" i="12" s="1"/>
  <c r="C14" i="12" s="1"/>
  <c r="C15" i="12" s="1"/>
  <c r="C16" i="12" s="1"/>
  <c r="C17" i="12" s="1"/>
  <c r="C18" i="12" s="1"/>
  <c r="C19" i="12" s="1"/>
  <c r="C20" i="12" s="1"/>
  <c r="C21" i="12" s="1"/>
  <c r="C22" i="12" s="1"/>
  <c r="B7" i="12"/>
  <c r="B8" i="12" s="1"/>
  <c r="B9" i="12" s="1"/>
  <c r="B10" i="12" s="1"/>
  <c r="B11" i="12" s="1"/>
  <c r="B12" i="12" s="1"/>
  <c r="B13" i="12" s="1"/>
  <c r="B14" i="12" s="1"/>
  <c r="B15" i="12" s="1"/>
  <c r="B16" i="12" s="1"/>
  <c r="B17" i="12" s="1"/>
  <c r="B18" i="12" s="1"/>
  <c r="B19" i="12" s="1"/>
  <c r="B20" i="12" s="1"/>
  <c r="B21" i="12" s="1"/>
  <c r="B22" i="12" s="1"/>
  <c r="D8" i="12" l="1"/>
  <c r="D9" i="12" s="1"/>
  <c r="D10" i="12" s="1"/>
  <c r="D11" i="12" s="1"/>
  <c r="D12" i="12" s="1"/>
  <c r="D13" i="12" s="1"/>
  <c r="D14" i="12" s="1"/>
  <c r="D15" i="12" s="1"/>
  <c r="D16" i="12" s="1"/>
  <c r="D17" i="12" s="1"/>
  <c r="D18" i="12" s="1"/>
  <c r="D19" i="12" s="1"/>
  <c r="D20" i="12" s="1"/>
  <c r="D21" i="12" s="1"/>
  <c r="D22" i="12" s="1"/>
  <c r="C34" i="1"/>
  <c r="C33" i="1"/>
  <c r="C32" i="1"/>
  <c r="C10" i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B10" i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C11" i="1" l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35" i="1"/>
  <c r="C36" i="1" l="1"/>
  <c r="C37" i="1" s="1"/>
  <c r="C38" i="1" s="1"/>
  <c r="C39" i="1" s="1"/>
  <c r="C40" i="1" s="1"/>
  <c r="E10" i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</calcChain>
</file>

<file path=xl/sharedStrings.xml><?xml version="1.0" encoding="utf-8"?>
<sst xmlns="http://schemas.openxmlformats.org/spreadsheetml/2006/main" count="189" uniqueCount="96">
  <si>
    <t>Aantal bestuursleden in overzicht:</t>
  </si>
  <si>
    <t>Cumulatief</t>
  </si>
  <si>
    <t>collectieve</t>
  </si>
  <si>
    <t>collectief</t>
  </si>
  <si>
    <t>Deskundigheid</t>
  </si>
  <si>
    <t>A</t>
  </si>
  <si>
    <t>B</t>
  </si>
  <si>
    <t>Buitengr</t>
  </si>
  <si>
    <t>eigen norm</t>
  </si>
  <si>
    <t>bestuur</t>
  </si>
  <si>
    <t>Besturen van een organisatie</t>
  </si>
  <si>
    <t>Wet- en regelgeving</t>
  </si>
  <si>
    <t>Pensioenregeling en- soorten</t>
  </si>
  <si>
    <t>Actuariele aspecten en financiering</t>
  </si>
  <si>
    <t>Beleggingsbeleid / vermogensbeheer</t>
  </si>
  <si>
    <t>Verslaggeving</t>
  </si>
  <si>
    <t>Balansmanagement</t>
  </si>
  <si>
    <t>Herverzekering</t>
  </si>
  <si>
    <t>Administratieve organisatie en interne controle</t>
  </si>
  <si>
    <t>Communicatie</t>
  </si>
  <si>
    <t>Uitbesteding</t>
  </si>
  <si>
    <t>Informatietechnologie</t>
  </si>
  <si>
    <t>Risicomanagement/-beheersing</t>
  </si>
  <si>
    <t>Tbv spider normering deskundigheid</t>
  </si>
  <si>
    <t>Aantal</t>
  </si>
  <si>
    <t>Eigen norm</t>
  </si>
  <si>
    <t>1 bestuurslid</t>
  </si>
  <si>
    <t>2 bestuursleden</t>
  </si>
  <si>
    <t>3 bestuursleden</t>
  </si>
  <si>
    <t>4 bestuursleden</t>
  </si>
  <si>
    <t>5 bestuursleden</t>
  </si>
  <si>
    <t xml:space="preserve">  nl 4x B + 1x A</t>
  </si>
  <si>
    <t>6 bestuursleden</t>
  </si>
  <si>
    <t xml:space="preserve">  nl 4x B + 2x A</t>
  </si>
  <si>
    <t>7 bestuursleden</t>
  </si>
  <si>
    <t xml:space="preserve">  nl 4x B + 3x A</t>
  </si>
  <si>
    <t>8 bestuursleden</t>
  </si>
  <si>
    <t xml:space="preserve">  nl 4x B + 4x A</t>
  </si>
  <si>
    <t>9 bestuursleden</t>
  </si>
  <si>
    <t xml:space="preserve">  nl 4x B + 5x A</t>
  </si>
  <si>
    <t>Competentie</t>
  </si>
  <si>
    <t>Laag</t>
  </si>
  <si>
    <t>Midden</t>
  </si>
  <si>
    <t>Hoog</t>
  </si>
  <si>
    <t>Strategisch denken</t>
  </si>
  <si>
    <t>Multidisciplinair denken en oordeelsvorming</t>
  </si>
  <si>
    <t>Verantwoordelijkheid</t>
  </si>
  <si>
    <t>Reflecterend vermogen</t>
  </si>
  <si>
    <t>Loyaliteit</t>
  </si>
  <si>
    <t>Samenwerken</t>
  </si>
  <si>
    <t>Communicatief vermogen</t>
  </si>
  <si>
    <t>Omgevingsbewust</t>
  </si>
  <si>
    <t>Stressbestendigheid</t>
  </si>
  <si>
    <t>Onafhankelijkheid</t>
  </si>
  <si>
    <t>Authenticiteit</t>
  </si>
  <si>
    <t>Besluitvaardigheid</t>
  </si>
  <si>
    <t>Onderhandelingsvaardigheid</t>
  </si>
  <si>
    <t>Klant-kwaliteit en resultaatgerichtheid</t>
  </si>
  <si>
    <t>Strategische sturing</t>
  </si>
  <si>
    <t>Overtuigingskracht</t>
  </si>
  <si>
    <t>strategisch denken</t>
  </si>
  <si>
    <t>multidisciplinair denken en oordeelsvorming</t>
  </si>
  <si>
    <t>verantwoordelijkheid</t>
  </si>
  <si>
    <t>reflecterend vermogen</t>
  </si>
  <si>
    <t>loyaliteit</t>
  </si>
  <si>
    <t>samenwerken</t>
  </si>
  <si>
    <t>communicatief vermogen</t>
  </si>
  <si>
    <t>omgevingsbewust</t>
  </si>
  <si>
    <t>stressbestendigheid</t>
  </si>
  <si>
    <t>onafhankelijkheid</t>
  </si>
  <si>
    <t>authenticiteit</t>
  </si>
  <si>
    <t>besluitvaardigheid</t>
  </si>
  <si>
    <t>onderhandelingsvaardigheid</t>
  </si>
  <si>
    <t>klant-kwaliteit en resultaatgerichtheid</t>
  </si>
  <si>
    <t>strategsiche sturing</t>
  </si>
  <si>
    <t>overtuigingskracht</t>
  </si>
  <si>
    <t>leiderschap</t>
  </si>
  <si>
    <t>voorzittersvaardigheid</t>
  </si>
  <si>
    <t>E</t>
  </si>
  <si>
    <t>H</t>
  </si>
  <si>
    <t>M</t>
  </si>
  <si>
    <t>L</t>
  </si>
  <si>
    <t>lid 1</t>
  </si>
  <si>
    <t>lid 2</t>
  </si>
  <si>
    <t>lid 3</t>
  </si>
  <si>
    <t>lid 4</t>
  </si>
  <si>
    <t>lid 5</t>
  </si>
  <si>
    <t>lid 6</t>
  </si>
  <si>
    <t>lid 7</t>
  </si>
  <si>
    <t>lid 8</t>
  </si>
  <si>
    <t>lid 9</t>
  </si>
  <si>
    <t>lid y</t>
  </si>
  <si>
    <t>lid x</t>
  </si>
  <si>
    <t xml:space="preserve">lid x </t>
  </si>
  <si>
    <t>ESG</t>
  </si>
  <si>
    <r>
      <t xml:space="preserve">Invulvelden zijn in </t>
    </r>
    <r>
      <rPr>
        <b/>
        <sz val="10"/>
        <color theme="1"/>
        <rFont val="Avenir Next LT Pro"/>
        <family val="2"/>
      </rPr>
      <t>BLAUW</t>
    </r>
    <r>
      <rPr>
        <sz val="10"/>
        <color theme="1"/>
        <rFont val="Avenir Next LT Pro"/>
        <family val="2"/>
      </rPr>
      <t xml:space="preserve"> weergegeven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</si>
</sst>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theme="1"/>
      <name val="Verdana"/>
      <family val="2"/>
    </font>
    <font>
      <b/>
      <sz val="10"/>
      <color theme="1"/>
      <name val="Avenir Next LT Pro"/>
      <family val="2"/>
    </font>
    <font>
      <sz val="10"/>
      <color theme="1"/>
      <name val="Avenir Next LT Pro"/>
      <family val="2"/>
    </font>
    <font>
      <b/>
      <sz val="10"/>
      <color theme="0" tint="-0.34998626667073579"/>
      <name val="Avenir Next LT Pro"/>
      <family val="2"/>
    </font>
    <font>
      <sz val="10"/>
      <color theme="0" tint="-0.34998626667073579"/>
      <name val="Avenir Next LT Pro"/>
      <family val="2"/>
    </font>
    <font>
      <i/>
      <sz val="10"/>
      <color theme="1"/>
      <name val="Avenir Next LT Pro"/>
      <family val="2"/>
    </font>
    <font>
      <b/>
      <sz val="10"/>
      <color rgb="FFCC00CC"/>
      <name val="Avenir Next LT Pro"/>
      <family val="2"/>
    </font>
    <font>
      <sz val="9"/>
      <color theme="1"/>
      <name val="Avenir Next LT Pro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5" borderId="1" xfId="0" applyFont="1" applyFill="1" applyBorder="1"/>
    <xf numFmtId="0" fontId="2" fillId="0" borderId="0" xfId="0" applyFont="1"/>
    <xf numFmtId="0" fontId="1" fillId="0" borderId="2" xfId="0" applyFont="1" applyBorder="1"/>
    <xf numFmtId="0" fontId="2" fillId="0" borderId="3" xfId="0" applyFont="1" applyBorder="1"/>
    <xf numFmtId="0" fontId="1" fillId="0" borderId="10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1" fillId="5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1" xfId="0" applyFont="1" applyBorder="1"/>
    <xf numFmtId="0" fontId="1" fillId="5" borderId="6" xfId="0" applyFont="1" applyFill="1" applyBorder="1" applyAlignment="1">
      <alignment horizontal="center"/>
    </xf>
    <xf numFmtId="0" fontId="2" fillId="0" borderId="6" xfId="0" applyFont="1" applyBorder="1"/>
    <xf numFmtId="0" fontId="1" fillId="0" borderId="5" xfId="0" applyFont="1" applyBorder="1"/>
    <xf numFmtId="0" fontId="3" fillId="0" borderId="0" xfId="0" applyFont="1"/>
    <xf numFmtId="0" fontId="2" fillId="0" borderId="5" xfId="0" applyFont="1" applyBorder="1"/>
    <xf numFmtId="0" fontId="4" fillId="0" borderId="0" xfId="0" applyFont="1"/>
    <xf numFmtId="0" fontId="2" fillId="0" borderId="11" xfId="0" applyFont="1" applyBorder="1"/>
    <xf numFmtId="0" fontId="2" fillId="5" borderId="0" xfId="0" applyFont="1" applyFill="1"/>
    <xf numFmtId="0" fontId="2" fillId="6" borderId="0" xfId="0" applyFont="1" applyFill="1"/>
    <xf numFmtId="0" fontId="5" fillId="0" borderId="2" xfId="0" applyFont="1" applyBorder="1"/>
    <xf numFmtId="0" fontId="2" fillId="0" borderId="4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6" fillId="0" borderId="0" xfId="0" applyFont="1"/>
    <xf numFmtId="0" fontId="3" fillId="0" borderId="6" xfId="0" applyFont="1" applyBorder="1"/>
    <xf numFmtId="0" fontId="1" fillId="0" borderId="6" xfId="0" applyFont="1" applyBorder="1" applyAlignment="1">
      <alignment horizontal="center"/>
    </xf>
    <xf numFmtId="0" fontId="4" fillId="0" borderId="6" xfId="0" applyFont="1" applyBorder="1"/>
    <xf numFmtId="0" fontId="2" fillId="2" borderId="5" xfId="0" applyFont="1" applyFill="1" applyBorder="1"/>
    <xf numFmtId="0" fontId="2" fillId="2" borderId="0" xfId="0" applyFont="1" applyFill="1"/>
    <xf numFmtId="0" fontId="2" fillId="4" borderId="0" xfId="0" applyFont="1" applyFill="1"/>
    <xf numFmtId="0" fontId="2" fillId="3" borderId="0" xfId="0" applyFont="1" applyFill="1"/>
    <xf numFmtId="0" fontId="2" fillId="4" borderId="5" xfId="0" applyFont="1" applyFill="1" applyBorder="1"/>
    <xf numFmtId="0" fontId="2" fillId="3" borderId="5" xfId="0" applyFont="1" applyFill="1" applyBorder="1"/>
    <xf numFmtId="0" fontId="2" fillId="0" borderId="12" xfId="0" applyFont="1" applyBorder="1"/>
    <xf numFmtId="0" fontId="2" fillId="0" borderId="0" xfId="0" applyFont="1" applyAlignment="1">
      <alignment horizontal="center"/>
    </xf>
    <xf numFmtId="0" fontId="7" fillId="4" borderId="13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7" borderId="14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9" fontId="2" fillId="0" borderId="0" xfId="0" applyNumberFormat="1" applyFont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CC00CC"/>
      <color rgb="FFA4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NL" sz="1800" b="1">
                <a:solidFill>
                  <a:srgbClr val="CC00CC"/>
                </a:solidFill>
                <a:latin typeface="Avenir Next LT Pro" panose="020B0504020202020204" pitchFamily="34" charset="0"/>
              </a:rPr>
              <a:t>Bestuur - deskundigheid</a:t>
            </a:r>
          </a:p>
        </c:rich>
      </c:tx>
      <c:layout>
        <c:manualLayout>
          <c:xMode val="edge"/>
          <c:yMode val="edge"/>
          <c:x val="0.32203806886367842"/>
          <c:y val="1.587301984077486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3109651623905633"/>
          <c:y val="0.1489565054368204"/>
          <c:w val="0.53682897994645773"/>
          <c:h val="0.69236576677915251"/>
        </c:manualLayout>
      </c:layout>
      <c:radarChart>
        <c:radarStyle val="marker"/>
        <c:varyColors val="0"/>
        <c:ser>
          <c:idx val="0"/>
          <c:order val="0"/>
          <c:tx>
            <c:strRef>
              <c:f>'Collectieve deskundigheid'!$B$7</c:f>
              <c:strCache>
                <c:ptCount val="1"/>
                <c:pt idx="0">
                  <c:v>A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'Collectieve deskundigheid'!$A$10:$A$23</c:f>
              <c:strCache>
                <c:ptCount val="14"/>
                <c:pt idx="0">
                  <c:v>Besturen van een organisatie</c:v>
                </c:pt>
                <c:pt idx="1">
                  <c:v>Wet- en regelgeving</c:v>
                </c:pt>
                <c:pt idx="2">
                  <c:v>Pensioenregeling en- soorten</c:v>
                </c:pt>
                <c:pt idx="3">
                  <c:v>Actuariele aspecten en financiering</c:v>
                </c:pt>
                <c:pt idx="4">
                  <c:v>Beleggingsbeleid / vermogensbeheer</c:v>
                </c:pt>
                <c:pt idx="5">
                  <c:v>Verslaggeving</c:v>
                </c:pt>
                <c:pt idx="6">
                  <c:v>Balansmanagement</c:v>
                </c:pt>
                <c:pt idx="7">
                  <c:v>Herverzekering</c:v>
                </c:pt>
                <c:pt idx="8">
                  <c:v>Administratieve organisatie en interne controle</c:v>
                </c:pt>
                <c:pt idx="9">
                  <c:v>Communicatie</c:v>
                </c:pt>
                <c:pt idx="10">
                  <c:v>Uitbesteding</c:v>
                </c:pt>
                <c:pt idx="11">
                  <c:v>Informatietechnologie</c:v>
                </c:pt>
                <c:pt idx="12">
                  <c:v>Risicomanagement/-beheersing</c:v>
                </c:pt>
                <c:pt idx="13">
                  <c:v>ESG</c:v>
                </c:pt>
              </c:strCache>
            </c:strRef>
          </c:cat>
          <c:val>
            <c:numRef>
              <c:f>'Collectieve deskundigheid'!$B$10:$B$23</c:f>
              <c:numCache>
                <c:formatCode>General</c:formatCode>
                <c:ptCount val="14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51-4EAA-9A49-1A66937C19B0}"/>
            </c:ext>
          </c:extLst>
        </c:ser>
        <c:ser>
          <c:idx val="1"/>
          <c:order val="1"/>
          <c:tx>
            <c:strRef>
              <c:f>'Collectieve deskundigheid'!$C$7</c:f>
              <c:strCache>
                <c:ptCount val="1"/>
                <c:pt idx="0">
                  <c:v>B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'Collectieve deskundigheid'!$A$10:$A$23</c:f>
              <c:strCache>
                <c:ptCount val="14"/>
                <c:pt idx="0">
                  <c:v>Besturen van een organisatie</c:v>
                </c:pt>
                <c:pt idx="1">
                  <c:v>Wet- en regelgeving</c:v>
                </c:pt>
                <c:pt idx="2">
                  <c:v>Pensioenregeling en- soorten</c:v>
                </c:pt>
                <c:pt idx="3">
                  <c:v>Actuariele aspecten en financiering</c:v>
                </c:pt>
                <c:pt idx="4">
                  <c:v>Beleggingsbeleid / vermogensbeheer</c:v>
                </c:pt>
                <c:pt idx="5">
                  <c:v>Verslaggeving</c:v>
                </c:pt>
                <c:pt idx="6">
                  <c:v>Balansmanagement</c:v>
                </c:pt>
                <c:pt idx="7">
                  <c:v>Herverzekering</c:v>
                </c:pt>
                <c:pt idx="8">
                  <c:v>Administratieve organisatie en interne controle</c:v>
                </c:pt>
                <c:pt idx="9">
                  <c:v>Communicatie</c:v>
                </c:pt>
                <c:pt idx="10">
                  <c:v>Uitbesteding</c:v>
                </c:pt>
                <c:pt idx="11">
                  <c:v>Informatietechnologie</c:v>
                </c:pt>
                <c:pt idx="12">
                  <c:v>Risicomanagement/-beheersing</c:v>
                </c:pt>
                <c:pt idx="13">
                  <c:v>ESG</c:v>
                </c:pt>
              </c:strCache>
            </c:strRef>
          </c:cat>
          <c:val>
            <c:numRef>
              <c:f>'Collectieve deskundigheid'!$C$10:$C$23</c:f>
              <c:numCache>
                <c:formatCode>General</c:formatCode>
                <c:ptCount val="14"/>
                <c:pt idx="0">
                  <c:v>120</c:v>
                </c:pt>
                <c:pt idx="1">
                  <c:v>120</c:v>
                </c:pt>
                <c:pt idx="2">
                  <c:v>120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  <c:pt idx="9">
                  <c:v>120</c:v>
                </c:pt>
                <c:pt idx="10">
                  <c:v>120</c:v>
                </c:pt>
                <c:pt idx="11">
                  <c:v>120</c:v>
                </c:pt>
                <c:pt idx="12">
                  <c:v>120</c:v>
                </c:pt>
                <c:pt idx="13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51-4EAA-9A49-1A66937C19B0}"/>
            </c:ext>
          </c:extLst>
        </c:ser>
        <c:ser>
          <c:idx val="4"/>
          <c:order val="2"/>
          <c:tx>
            <c:strRef>
              <c:f>'Collectieve deskundigheid'!$E$7</c:f>
              <c:strCache>
                <c:ptCount val="1"/>
                <c:pt idx="0">
                  <c:v>eigen norm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strRef>
              <c:f>'Collectieve deskundigheid'!$A$10:$A$23</c:f>
              <c:strCache>
                <c:ptCount val="14"/>
                <c:pt idx="0">
                  <c:v>Besturen van een organisatie</c:v>
                </c:pt>
                <c:pt idx="1">
                  <c:v>Wet- en regelgeving</c:v>
                </c:pt>
                <c:pt idx="2">
                  <c:v>Pensioenregeling en- soorten</c:v>
                </c:pt>
                <c:pt idx="3">
                  <c:v>Actuariele aspecten en financiering</c:v>
                </c:pt>
                <c:pt idx="4">
                  <c:v>Beleggingsbeleid / vermogensbeheer</c:v>
                </c:pt>
                <c:pt idx="5">
                  <c:v>Verslaggeving</c:v>
                </c:pt>
                <c:pt idx="6">
                  <c:v>Balansmanagement</c:v>
                </c:pt>
                <c:pt idx="7">
                  <c:v>Herverzekering</c:v>
                </c:pt>
                <c:pt idx="8">
                  <c:v>Administratieve organisatie en interne controle</c:v>
                </c:pt>
                <c:pt idx="9">
                  <c:v>Communicatie</c:v>
                </c:pt>
                <c:pt idx="10">
                  <c:v>Uitbesteding</c:v>
                </c:pt>
                <c:pt idx="11">
                  <c:v>Informatietechnologie</c:v>
                </c:pt>
                <c:pt idx="12">
                  <c:v>Risicomanagement/-beheersing</c:v>
                </c:pt>
                <c:pt idx="13">
                  <c:v>ESG</c:v>
                </c:pt>
              </c:strCache>
            </c:strRef>
          </c:cat>
          <c:val>
            <c:numRef>
              <c:f>'Collectieve deskundigheid'!$E$10:$E$23</c:f>
              <c:numCache>
                <c:formatCode>General</c:formatCode>
                <c:ptCount val="1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51-4EAA-9A49-1A66937C19B0}"/>
            </c:ext>
          </c:extLst>
        </c:ser>
        <c:ser>
          <c:idx val="2"/>
          <c:order val="3"/>
          <c:tx>
            <c:strRef>
              <c:f>'Collectieve deskundigheid'!$F$7</c:f>
              <c:strCache>
                <c:ptCount val="1"/>
                <c:pt idx="0">
                  <c:v>bestuur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tx2"/>
              </a:solidFill>
              <a:ln>
                <a:solidFill>
                  <a:schemeClr val="accent1"/>
                </a:solidFill>
              </a:ln>
            </c:spPr>
          </c:marker>
          <c:cat>
            <c:strRef>
              <c:f>'Collectieve deskundigheid'!$A$10:$A$23</c:f>
              <c:strCache>
                <c:ptCount val="14"/>
                <c:pt idx="0">
                  <c:v>Besturen van een organisatie</c:v>
                </c:pt>
                <c:pt idx="1">
                  <c:v>Wet- en regelgeving</c:v>
                </c:pt>
                <c:pt idx="2">
                  <c:v>Pensioenregeling en- soorten</c:v>
                </c:pt>
                <c:pt idx="3">
                  <c:v>Actuariele aspecten en financiering</c:v>
                </c:pt>
                <c:pt idx="4">
                  <c:v>Beleggingsbeleid / vermogensbeheer</c:v>
                </c:pt>
                <c:pt idx="5">
                  <c:v>Verslaggeving</c:v>
                </c:pt>
                <c:pt idx="6">
                  <c:v>Balansmanagement</c:v>
                </c:pt>
                <c:pt idx="7">
                  <c:v>Herverzekering</c:v>
                </c:pt>
                <c:pt idx="8">
                  <c:v>Administratieve organisatie en interne controle</c:v>
                </c:pt>
                <c:pt idx="9">
                  <c:v>Communicatie</c:v>
                </c:pt>
                <c:pt idx="10">
                  <c:v>Uitbesteding</c:v>
                </c:pt>
                <c:pt idx="11">
                  <c:v>Informatietechnologie</c:v>
                </c:pt>
                <c:pt idx="12">
                  <c:v>Risicomanagement/-beheersing</c:v>
                </c:pt>
                <c:pt idx="13">
                  <c:v>ESG</c:v>
                </c:pt>
              </c:strCache>
            </c:strRef>
          </c:cat>
          <c:val>
            <c:numRef>
              <c:f>'Collectieve deskundigheid'!$F$10:$F$23</c:f>
              <c:numCache>
                <c:formatCode>General</c:formatCode>
                <c:ptCount val="14"/>
                <c:pt idx="0">
                  <c:v>120</c:v>
                </c:pt>
                <c:pt idx="1">
                  <c:v>115</c:v>
                </c:pt>
                <c:pt idx="2">
                  <c:v>110</c:v>
                </c:pt>
                <c:pt idx="3">
                  <c:v>115</c:v>
                </c:pt>
                <c:pt idx="4">
                  <c:v>110</c:v>
                </c:pt>
                <c:pt idx="5">
                  <c:v>115</c:v>
                </c:pt>
                <c:pt idx="6">
                  <c:v>115</c:v>
                </c:pt>
                <c:pt idx="7">
                  <c:v>90</c:v>
                </c:pt>
                <c:pt idx="8">
                  <c:v>120</c:v>
                </c:pt>
                <c:pt idx="9">
                  <c:v>120</c:v>
                </c:pt>
                <c:pt idx="10">
                  <c:v>120</c:v>
                </c:pt>
                <c:pt idx="11">
                  <c:v>95</c:v>
                </c:pt>
                <c:pt idx="12">
                  <c:v>110</c:v>
                </c:pt>
                <c:pt idx="13">
                  <c:v>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B51-4EAA-9A49-1A66937C19B0}"/>
            </c:ext>
          </c:extLst>
        </c:ser>
        <c:ser>
          <c:idx val="3"/>
          <c:order val="4"/>
          <c:tx>
            <c:strRef>
              <c:f>'Collectieve deskundigheid'!$D$8</c:f>
              <c:strCache>
                <c:ptCount val="1"/>
              </c:strCache>
            </c:strRef>
          </c:tx>
          <c:spPr>
            <a:ln>
              <a:noFill/>
            </a:ln>
          </c:spPr>
          <c:marker>
            <c:symbol val="none"/>
          </c:marker>
          <c:cat>
            <c:strRef>
              <c:f>'Collectieve deskundigheid'!$A$10:$A$23</c:f>
              <c:strCache>
                <c:ptCount val="14"/>
                <c:pt idx="0">
                  <c:v>Besturen van een organisatie</c:v>
                </c:pt>
                <c:pt idx="1">
                  <c:v>Wet- en regelgeving</c:v>
                </c:pt>
                <c:pt idx="2">
                  <c:v>Pensioenregeling en- soorten</c:v>
                </c:pt>
                <c:pt idx="3">
                  <c:v>Actuariele aspecten en financiering</c:v>
                </c:pt>
                <c:pt idx="4">
                  <c:v>Beleggingsbeleid / vermogensbeheer</c:v>
                </c:pt>
                <c:pt idx="5">
                  <c:v>Verslaggeving</c:v>
                </c:pt>
                <c:pt idx="6">
                  <c:v>Balansmanagement</c:v>
                </c:pt>
                <c:pt idx="7">
                  <c:v>Herverzekering</c:v>
                </c:pt>
                <c:pt idx="8">
                  <c:v>Administratieve organisatie en interne controle</c:v>
                </c:pt>
                <c:pt idx="9">
                  <c:v>Communicatie</c:v>
                </c:pt>
                <c:pt idx="10">
                  <c:v>Uitbesteding</c:v>
                </c:pt>
                <c:pt idx="11">
                  <c:v>Informatietechnologie</c:v>
                </c:pt>
                <c:pt idx="12">
                  <c:v>Risicomanagement/-beheersing</c:v>
                </c:pt>
                <c:pt idx="13">
                  <c:v>ESG</c:v>
                </c:pt>
              </c:strCache>
            </c:strRef>
          </c:cat>
          <c:val>
            <c:numRef>
              <c:f>'Collectieve deskundigheid'!$D$10:$D$22</c:f>
              <c:numCache>
                <c:formatCode>General</c:formatCode>
                <c:ptCount val="13"/>
                <c:pt idx="0">
                  <c:v>130</c:v>
                </c:pt>
                <c:pt idx="1">
                  <c:v>130</c:v>
                </c:pt>
                <c:pt idx="2">
                  <c:v>130</c:v>
                </c:pt>
                <c:pt idx="3">
                  <c:v>130</c:v>
                </c:pt>
                <c:pt idx="4">
                  <c:v>130</c:v>
                </c:pt>
                <c:pt idx="5">
                  <c:v>130</c:v>
                </c:pt>
                <c:pt idx="6">
                  <c:v>130</c:v>
                </c:pt>
                <c:pt idx="7">
                  <c:v>130</c:v>
                </c:pt>
                <c:pt idx="8">
                  <c:v>130</c:v>
                </c:pt>
                <c:pt idx="9">
                  <c:v>130</c:v>
                </c:pt>
                <c:pt idx="10">
                  <c:v>130</c:v>
                </c:pt>
                <c:pt idx="11">
                  <c:v>130</c:v>
                </c:pt>
                <c:pt idx="12">
                  <c:v>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B51-4EAA-9A49-1A66937C19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0094080"/>
        <c:axId val="180095616"/>
      </c:radarChart>
      <c:catAx>
        <c:axId val="180094080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venir Next LT Pro" panose="020B0504020202020204" pitchFamily="34" charset="0"/>
              </a:defRPr>
            </a:pPr>
            <a:endParaRPr lang="nl-NL"/>
          </a:p>
        </c:txPr>
        <c:crossAx val="180095616"/>
        <c:crosses val="autoZero"/>
        <c:auto val="1"/>
        <c:lblAlgn val="ctr"/>
        <c:lblOffset val="100"/>
        <c:noMultiLvlLbl val="0"/>
      </c:catAx>
      <c:valAx>
        <c:axId val="180095616"/>
        <c:scaling>
          <c:orientation val="minMax"/>
        </c:scaling>
        <c:delete val="1"/>
        <c:axPos val="l"/>
        <c:majorGridlines/>
        <c:numFmt formatCode="General" sourceLinked="1"/>
        <c:majorTickMark val="cross"/>
        <c:minorTickMark val="none"/>
        <c:tickLblPos val="nextTo"/>
        <c:crossAx val="18009408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NL">
                <a:solidFill>
                  <a:srgbClr val="CC00CC"/>
                </a:solidFill>
              </a:rPr>
              <a:t>Bestuur - competenties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'Collectieve competenties'!$B$4</c:f>
              <c:strCache>
                <c:ptCount val="1"/>
                <c:pt idx="0">
                  <c:v>Laag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'Collectieve competenties'!$A$7:$A$22</c:f>
              <c:strCache>
                <c:ptCount val="16"/>
                <c:pt idx="0">
                  <c:v>Strategisch denken</c:v>
                </c:pt>
                <c:pt idx="1">
                  <c:v>Multidisciplinair denken en oordeelsvorming</c:v>
                </c:pt>
                <c:pt idx="2">
                  <c:v>Verantwoordelijkheid</c:v>
                </c:pt>
                <c:pt idx="3">
                  <c:v>Reflecterend vermogen</c:v>
                </c:pt>
                <c:pt idx="4">
                  <c:v>Loyaliteit</c:v>
                </c:pt>
                <c:pt idx="5">
                  <c:v>Samenwerken</c:v>
                </c:pt>
                <c:pt idx="6">
                  <c:v>Communicatief vermogen</c:v>
                </c:pt>
                <c:pt idx="7">
                  <c:v>Omgevingsbewust</c:v>
                </c:pt>
                <c:pt idx="8">
                  <c:v>Stressbestendigheid</c:v>
                </c:pt>
                <c:pt idx="9">
                  <c:v>Onafhankelijkheid</c:v>
                </c:pt>
                <c:pt idx="10">
                  <c:v>Authenticiteit</c:v>
                </c:pt>
                <c:pt idx="11">
                  <c:v>Besluitvaardigheid</c:v>
                </c:pt>
                <c:pt idx="12">
                  <c:v>Onderhandelingsvaardigheid</c:v>
                </c:pt>
                <c:pt idx="13">
                  <c:v>Klant-kwaliteit en resultaatgerichtheid</c:v>
                </c:pt>
                <c:pt idx="14">
                  <c:v>Strategische sturing</c:v>
                </c:pt>
                <c:pt idx="15">
                  <c:v>Overtuigingskracht</c:v>
                </c:pt>
              </c:strCache>
            </c:strRef>
          </c:cat>
          <c:val>
            <c:numRef>
              <c:f>'Collectieve competenties'!$B$7:$B$22</c:f>
              <c:numCache>
                <c:formatCode>General</c:formatCode>
                <c:ptCount val="16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FD-4F6B-9DEA-933987DE9145}"/>
            </c:ext>
          </c:extLst>
        </c:ser>
        <c:ser>
          <c:idx val="2"/>
          <c:order val="1"/>
          <c:tx>
            <c:strRef>
              <c:f>'Collectieve competenties'!$C$4</c:f>
              <c:strCache>
                <c:ptCount val="1"/>
                <c:pt idx="0">
                  <c:v>Midden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'Collectieve competenties'!$A$7:$A$22</c:f>
              <c:strCache>
                <c:ptCount val="16"/>
                <c:pt idx="0">
                  <c:v>Strategisch denken</c:v>
                </c:pt>
                <c:pt idx="1">
                  <c:v>Multidisciplinair denken en oordeelsvorming</c:v>
                </c:pt>
                <c:pt idx="2">
                  <c:v>Verantwoordelijkheid</c:v>
                </c:pt>
                <c:pt idx="3">
                  <c:v>Reflecterend vermogen</c:v>
                </c:pt>
                <c:pt idx="4">
                  <c:v>Loyaliteit</c:v>
                </c:pt>
                <c:pt idx="5">
                  <c:v>Samenwerken</c:v>
                </c:pt>
                <c:pt idx="6">
                  <c:v>Communicatief vermogen</c:v>
                </c:pt>
                <c:pt idx="7">
                  <c:v>Omgevingsbewust</c:v>
                </c:pt>
                <c:pt idx="8">
                  <c:v>Stressbestendigheid</c:v>
                </c:pt>
                <c:pt idx="9">
                  <c:v>Onafhankelijkheid</c:v>
                </c:pt>
                <c:pt idx="10">
                  <c:v>Authenticiteit</c:v>
                </c:pt>
                <c:pt idx="11">
                  <c:v>Besluitvaardigheid</c:v>
                </c:pt>
                <c:pt idx="12">
                  <c:v>Onderhandelingsvaardigheid</c:v>
                </c:pt>
                <c:pt idx="13">
                  <c:v>Klant-kwaliteit en resultaatgerichtheid</c:v>
                </c:pt>
                <c:pt idx="14">
                  <c:v>Strategische sturing</c:v>
                </c:pt>
                <c:pt idx="15">
                  <c:v>Overtuigingskracht</c:v>
                </c:pt>
              </c:strCache>
            </c:strRef>
          </c:cat>
          <c:val>
            <c:numRef>
              <c:f>'Collectieve competenties'!$C$7:$C$22</c:f>
              <c:numCache>
                <c:formatCode>General</c:formatCode>
                <c:ptCount val="16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FD-4F6B-9DEA-933987DE9145}"/>
            </c:ext>
          </c:extLst>
        </c:ser>
        <c:ser>
          <c:idx val="3"/>
          <c:order val="2"/>
          <c:tx>
            <c:strRef>
              <c:f>'Collectieve competenties'!$D$4</c:f>
              <c:strCache>
                <c:ptCount val="1"/>
                <c:pt idx="0">
                  <c:v>Hoog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'Collectieve competenties'!$A$7:$A$22</c:f>
              <c:strCache>
                <c:ptCount val="16"/>
                <c:pt idx="0">
                  <c:v>Strategisch denken</c:v>
                </c:pt>
                <c:pt idx="1">
                  <c:v>Multidisciplinair denken en oordeelsvorming</c:v>
                </c:pt>
                <c:pt idx="2">
                  <c:v>Verantwoordelijkheid</c:v>
                </c:pt>
                <c:pt idx="3">
                  <c:v>Reflecterend vermogen</c:v>
                </c:pt>
                <c:pt idx="4">
                  <c:v>Loyaliteit</c:v>
                </c:pt>
                <c:pt idx="5">
                  <c:v>Samenwerken</c:v>
                </c:pt>
                <c:pt idx="6">
                  <c:v>Communicatief vermogen</c:v>
                </c:pt>
                <c:pt idx="7">
                  <c:v>Omgevingsbewust</c:v>
                </c:pt>
                <c:pt idx="8">
                  <c:v>Stressbestendigheid</c:v>
                </c:pt>
                <c:pt idx="9">
                  <c:v>Onafhankelijkheid</c:v>
                </c:pt>
                <c:pt idx="10">
                  <c:v>Authenticiteit</c:v>
                </c:pt>
                <c:pt idx="11">
                  <c:v>Besluitvaardigheid</c:v>
                </c:pt>
                <c:pt idx="12">
                  <c:v>Onderhandelingsvaardigheid</c:v>
                </c:pt>
                <c:pt idx="13">
                  <c:v>Klant-kwaliteit en resultaatgerichtheid</c:v>
                </c:pt>
                <c:pt idx="14">
                  <c:v>Strategische sturing</c:v>
                </c:pt>
                <c:pt idx="15">
                  <c:v>Overtuigingskracht</c:v>
                </c:pt>
              </c:strCache>
            </c:strRef>
          </c:cat>
          <c:val>
            <c:numRef>
              <c:f>'Collectieve competenties'!$D$7:$D$22</c:f>
              <c:numCache>
                <c:formatCode>General</c:formatCode>
                <c:ptCount val="16"/>
                <c:pt idx="0">
                  <c:v>120</c:v>
                </c:pt>
                <c:pt idx="1">
                  <c:v>120</c:v>
                </c:pt>
                <c:pt idx="2">
                  <c:v>120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  <c:pt idx="9">
                  <c:v>120</c:v>
                </c:pt>
                <c:pt idx="10">
                  <c:v>120</c:v>
                </c:pt>
                <c:pt idx="11">
                  <c:v>120</c:v>
                </c:pt>
                <c:pt idx="12">
                  <c:v>120</c:v>
                </c:pt>
                <c:pt idx="13">
                  <c:v>120</c:v>
                </c:pt>
                <c:pt idx="14">
                  <c:v>120</c:v>
                </c:pt>
                <c:pt idx="15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FD-4F6B-9DEA-933987DE9145}"/>
            </c:ext>
          </c:extLst>
        </c:ser>
        <c:ser>
          <c:idx val="1"/>
          <c:order val="3"/>
          <c:tx>
            <c:strRef>
              <c:f>'Collectieve competenties'!$F$4</c:f>
              <c:strCache>
                <c:ptCount val="1"/>
                <c:pt idx="0">
                  <c:v>bestuur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triang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strRef>
              <c:f>'Collectieve competenties'!$A$7:$A$22</c:f>
              <c:strCache>
                <c:ptCount val="16"/>
                <c:pt idx="0">
                  <c:v>Strategisch denken</c:v>
                </c:pt>
                <c:pt idx="1">
                  <c:v>Multidisciplinair denken en oordeelsvorming</c:v>
                </c:pt>
                <c:pt idx="2">
                  <c:v>Verantwoordelijkheid</c:v>
                </c:pt>
                <c:pt idx="3">
                  <c:v>Reflecterend vermogen</c:v>
                </c:pt>
                <c:pt idx="4">
                  <c:v>Loyaliteit</c:v>
                </c:pt>
                <c:pt idx="5">
                  <c:v>Samenwerken</c:v>
                </c:pt>
                <c:pt idx="6">
                  <c:v>Communicatief vermogen</c:v>
                </c:pt>
                <c:pt idx="7">
                  <c:v>Omgevingsbewust</c:v>
                </c:pt>
                <c:pt idx="8">
                  <c:v>Stressbestendigheid</c:v>
                </c:pt>
                <c:pt idx="9">
                  <c:v>Onafhankelijkheid</c:v>
                </c:pt>
                <c:pt idx="10">
                  <c:v>Authenticiteit</c:v>
                </c:pt>
                <c:pt idx="11">
                  <c:v>Besluitvaardigheid</c:v>
                </c:pt>
                <c:pt idx="12">
                  <c:v>Onderhandelingsvaardigheid</c:v>
                </c:pt>
                <c:pt idx="13">
                  <c:v>Klant-kwaliteit en resultaatgerichtheid</c:v>
                </c:pt>
                <c:pt idx="14">
                  <c:v>Strategische sturing</c:v>
                </c:pt>
                <c:pt idx="15">
                  <c:v>Overtuigingskracht</c:v>
                </c:pt>
              </c:strCache>
            </c:strRef>
          </c:cat>
          <c:val>
            <c:numRef>
              <c:f>'Collectieve competenties'!$F$7:$F$22</c:f>
              <c:numCache>
                <c:formatCode>General</c:formatCode>
                <c:ptCount val="16"/>
                <c:pt idx="0">
                  <c:v>85</c:v>
                </c:pt>
                <c:pt idx="1">
                  <c:v>100</c:v>
                </c:pt>
                <c:pt idx="2">
                  <c:v>90</c:v>
                </c:pt>
                <c:pt idx="3">
                  <c:v>90</c:v>
                </c:pt>
                <c:pt idx="4">
                  <c:v>85</c:v>
                </c:pt>
                <c:pt idx="5">
                  <c:v>85</c:v>
                </c:pt>
                <c:pt idx="6">
                  <c:v>80</c:v>
                </c:pt>
                <c:pt idx="7">
                  <c:v>80</c:v>
                </c:pt>
                <c:pt idx="8">
                  <c:v>95</c:v>
                </c:pt>
                <c:pt idx="9">
                  <c:v>95</c:v>
                </c:pt>
                <c:pt idx="10">
                  <c:v>90</c:v>
                </c:pt>
                <c:pt idx="11">
                  <c:v>85</c:v>
                </c:pt>
                <c:pt idx="12">
                  <c:v>70</c:v>
                </c:pt>
                <c:pt idx="13">
                  <c:v>95</c:v>
                </c:pt>
                <c:pt idx="14">
                  <c:v>80</c:v>
                </c:pt>
                <c:pt idx="15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FFD-4F6B-9DEA-933987DE9145}"/>
            </c:ext>
          </c:extLst>
        </c:ser>
        <c:ser>
          <c:idx val="4"/>
          <c:order val="4"/>
          <c:tx>
            <c:v> </c:v>
          </c:tx>
          <c:spPr>
            <a:ln>
              <a:noFill/>
            </a:ln>
          </c:spPr>
          <c:marker>
            <c:symbol val="none"/>
          </c:marker>
          <c:cat>
            <c:strRef>
              <c:f>'Collectieve competenties'!$A$7:$A$22</c:f>
              <c:strCache>
                <c:ptCount val="16"/>
                <c:pt idx="0">
                  <c:v>Strategisch denken</c:v>
                </c:pt>
                <c:pt idx="1">
                  <c:v>Multidisciplinair denken en oordeelsvorming</c:v>
                </c:pt>
                <c:pt idx="2">
                  <c:v>Verantwoordelijkheid</c:v>
                </c:pt>
                <c:pt idx="3">
                  <c:v>Reflecterend vermogen</c:v>
                </c:pt>
                <c:pt idx="4">
                  <c:v>Loyaliteit</c:v>
                </c:pt>
                <c:pt idx="5">
                  <c:v>Samenwerken</c:v>
                </c:pt>
                <c:pt idx="6">
                  <c:v>Communicatief vermogen</c:v>
                </c:pt>
                <c:pt idx="7">
                  <c:v>Omgevingsbewust</c:v>
                </c:pt>
                <c:pt idx="8">
                  <c:v>Stressbestendigheid</c:v>
                </c:pt>
                <c:pt idx="9">
                  <c:v>Onafhankelijkheid</c:v>
                </c:pt>
                <c:pt idx="10">
                  <c:v>Authenticiteit</c:v>
                </c:pt>
                <c:pt idx="11">
                  <c:v>Besluitvaardigheid</c:v>
                </c:pt>
                <c:pt idx="12">
                  <c:v>Onderhandelingsvaardigheid</c:v>
                </c:pt>
                <c:pt idx="13">
                  <c:v>Klant-kwaliteit en resultaatgerichtheid</c:v>
                </c:pt>
                <c:pt idx="14">
                  <c:v>Strategische sturing</c:v>
                </c:pt>
                <c:pt idx="15">
                  <c:v>Overtuigingskracht</c:v>
                </c:pt>
              </c:strCache>
            </c:strRef>
          </c:cat>
          <c:val>
            <c:numRef>
              <c:f>'Collectieve deskundigheid'!#REF!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FFD-4F6B-9DEA-933987DE9145}"/>
            </c:ext>
          </c:extLst>
        </c:ser>
        <c:ser>
          <c:idx val="5"/>
          <c:order val="5"/>
          <c:tx>
            <c:strRef>
              <c:f>'Collectieve competenties'!$E$5</c:f>
              <c:strCache>
                <c:ptCount val="1"/>
              </c:strCache>
            </c:strRef>
          </c:tx>
          <c:spPr>
            <a:ln>
              <a:noFill/>
            </a:ln>
          </c:spPr>
          <c:marker>
            <c:symbol val="none"/>
          </c:marker>
          <c:cat>
            <c:strRef>
              <c:f>'Collectieve competenties'!$A$7:$A$22</c:f>
              <c:strCache>
                <c:ptCount val="16"/>
                <c:pt idx="0">
                  <c:v>Strategisch denken</c:v>
                </c:pt>
                <c:pt idx="1">
                  <c:v>Multidisciplinair denken en oordeelsvorming</c:v>
                </c:pt>
                <c:pt idx="2">
                  <c:v>Verantwoordelijkheid</c:v>
                </c:pt>
                <c:pt idx="3">
                  <c:v>Reflecterend vermogen</c:v>
                </c:pt>
                <c:pt idx="4">
                  <c:v>Loyaliteit</c:v>
                </c:pt>
                <c:pt idx="5">
                  <c:v>Samenwerken</c:v>
                </c:pt>
                <c:pt idx="6">
                  <c:v>Communicatief vermogen</c:v>
                </c:pt>
                <c:pt idx="7">
                  <c:v>Omgevingsbewust</c:v>
                </c:pt>
                <c:pt idx="8">
                  <c:v>Stressbestendigheid</c:v>
                </c:pt>
                <c:pt idx="9">
                  <c:v>Onafhankelijkheid</c:v>
                </c:pt>
                <c:pt idx="10">
                  <c:v>Authenticiteit</c:v>
                </c:pt>
                <c:pt idx="11">
                  <c:v>Besluitvaardigheid</c:v>
                </c:pt>
                <c:pt idx="12">
                  <c:v>Onderhandelingsvaardigheid</c:v>
                </c:pt>
                <c:pt idx="13">
                  <c:v>Klant-kwaliteit en resultaatgerichtheid</c:v>
                </c:pt>
                <c:pt idx="14">
                  <c:v>Strategische sturing</c:v>
                </c:pt>
                <c:pt idx="15">
                  <c:v>Overtuigingskracht</c:v>
                </c:pt>
              </c:strCache>
            </c:strRef>
          </c:cat>
          <c:val>
            <c:numRef>
              <c:f>'Collectieve competenties'!$E$7:$E$22</c:f>
              <c:numCache>
                <c:formatCode>General</c:formatCode>
                <c:ptCount val="16"/>
                <c:pt idx="0">
                  <c:v>130</c:v>
                </c:pt>
                <c:pt idx="1">
                  <c:v>130</c:v>
                </c:pt>
                <c:pt idx="2">
                  <c:v>130</c:v>
                </c:pt>
                <c:pt idx="3">
                  <c:v>130</c:v>
                </c:pt>
                <c:pt idx="4">
                  <c:v>130</c:v>
                </c:pt>
                <c:pt idx="5">
                  <c:v>130</c:v>
                </c:pt>
                <c:pt idx="6">
                  <c:v>130</c:v>
                </c:pt>
                <c:pt idx="7">
                  <c:v>130</c:v>
                </c:pt>
                <c:pt idx="8">
                  <c:v>130</c:v>
                </c:pt>
                <c:pt idx="9">
                  <c:v>130</c:v>
                </c:pt>
                <c:pt idx="10">
                  <c:v>130</c:v>
                </c:pt>
                <c:pt idx="11">
                  <c:v>130</c:v>
                </c:pt>
                <c:pt idx="12">
                  <c:v>130</c:v>
                </c:pt>
                <c:pt idx="13">
                  <c:v>130</c:v>
                </c:pt>
                <c:pt idx="14">
                  <c:v>130</c:v>
                </c:pt>
                <c:pt idx="15">
                  <c:v>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FFD-4F6B-9DEA-933987DE9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0149248"/>
        <c:axId val="180433664"/>
      </c:radarChart>
      <c:catAx>
        <c:axId val="180149248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venir Next LT Pro" panose="020B0504020202020204" pitchFamily="34" charset="0"/>
              </a:defRPr>
            </a:pPr>
            <a:endParaRPr lang="nl-NL"/>
          </a:p>
        </c:txPr>
        <c:crossAx val="180433664"/>
        <c:crosses val="autoZero"/>
        <c:auto val="1"/>
        <c:lblAlgn val="ctr"/>
        <c:lblOffset val="100"/>
        <c:noMultiLvlLbl val="0"/>
      </c:catAx>
      <c:valAx>
        <c:axId val="180433664"/>
        <c:scaling>
          <c:orientation val="minMax"/>
        </c:scaling>
        <c:delete val="1"/>
        <c:axPos val="l"/>
        <c:majorGridlines/>
        <c:numFmt formatCode="General" sourceLinked="1"/>
        <c:majorTickMark val="cross"/>
        <c:minorTickMark val="none"/>
        <c:tickLblPos val="nextTo"/>
        <c:crossAx val="18014924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NL" sz="1400" b="0">
                <a:solidFill>
                  <a:srgbClr val="CC00CC"/>
                </a:solidFill>
                <a:latin typeface="Avenir Next LT Pro" panose="020B050402020202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lid x</a:t>
            </a:r>
            <a:r>
              <a:rPr lang="nl-NL" sz="1400" b="0" baseline="0">
                <a:solidFill>
                  <a:srgbClr val="CC00CC"/>
                </a:solidFill>
                <a:latin typeface="Avenir Next LT Pro" panose="020B050402020202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 </a:t>
            </a:r>
            <a:r>
              <a:rPr lang="nl-NL" sz="1400" b="0">
                <a:solidFill>
                  <a:srgbClr val="CC00CC"/>
                </a:solidFill>
                <a:latin typeface="Avenir Next LT Pro" panose="020B050402020202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- collectieve competenties</a:t>
            </a:r>
          </a:p>
        </c:rich>
      </c:tx>
      <c:layout>
        <c:manualLayout>
          <c:xMode val="edge"/>
          <c:yMode val="edge"/>
          <c:x val="0.29381176889925797"/>
          <c:y val="1.249024199843872E-2"/>
        </c:manualLayout>
      </c:layout>
      <c:overlay val="0"/>
    </c:title>
    <c:autoTitleDeleted val="0"/>
    <c:plotArea>
      <c:layout/>
      <c:radarChart>
        <c:radarStyle val="marker"/>
        <c:varyColors val="0"/>
        <c:ser>
          <c:idx val="2"/>
          <c:order val="0"/>
          <c:tx>
            <c:strRef>
              <c:f>'lid x'!$B$1</c:f>
              <c:strCache>
                <c:ptCount val="1"/>
                <c:pt idx="0">
                  <c:v>Laag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val>
            <c:numRef>
              <c:f>'lid x'!$B$2:$B$19</c:f>
              <c:numCache>
                <c:formatCode>General</c:formatCode>
                <c:ptCount val="18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65-4B6A-A1A7-7392EF05564A}"/>
            </c:ext>
          </c:extLst>
        </c:ser>
        <c:ser>
          <c:idx val="3"/>
          <c:order val="1"/>
          <c:tx>
            <c:strRef>
              <c:f>'lid x'!$C$1</c:f>
              <c:strCache>
                <c:ptCount val="1"/>
                <c:pt idx="0">
                  <c:v>Midden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val>
            <c:numRef>
              <c:f>'lid x'!$C$2:$C$19</c:f>
              <c:numCache>
                <c:formatCode>General</c:formatCode>
                <c:ptCount val="18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65-4B6A-A1A7-7392EF05564A}"/>
            </c:ext>
          </c:extLst>
        </c:ser>
        <c:ser>
          <c:idx val="4"/>
          <c:order val="2"/>
          <c:tx>
            <c:strRef>
              <c:f>'lid x'!$D$1</c:f>
              <c:strCache>
                <c:ptCount val="1"/>
                <c:pt idx="0">
                  <c:v>Hoog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val>
            <c:numRef>
              <c:f>'lid x'!$D$2:$D$19</c:f>
              <c:numCache>
                <c:formatCode>General</c:formatCode>
                <c:ptCount val="18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  <c:pt idx="17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65-4B6A-A1A7-7392EF05564A}"/>
            </c:ext>
          </c:extLst>
        </c:ser>
        <c:ser>
          <c:idx val="1"/>
          <c:order val="3"/>
          <c:tx>
            <c:strRef>
              <c:f>'lid x'!$E$1</c:f>
              <c:strCache>
                <c:ptCount val="1"/>
                <c:pt idx="0">
                  <c:v>lid x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triang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strRef>
              <c:f>'lid x'!$A$2:$A$19</c:f>
              <c:strCache>
                <c:ptCount val="18"/>
                <c:pt idx="0">
                  <c:v>strategisch denken</c:v>
                </c:pt>
                <c:pt idx="1">
                  <c:v>multidisciplinair denken en oordeelsvorming</c:v>
                </c:pt>
                <c:pt idx="2">
                  <c:v>verantwoordelijkheid</c:v>
                </c:pt>
                <c:pt idx="3">
                  <c:v>reflecterend vermogen</c:v>
                </c:pt>
                <c:pt idx="4">
                  <c:v>loyaliteit</c:v>
                </c:pt>
                <c:pt idx="5">
                  <c:v>samenwerken</c:v>
                </c:pt>
                <c:pt idx="6">
                  <c:v>communicatief vermogen</c:v>
                </c:pt>
                <c:pt idx="7">
                  <c:v>omgevingsbewust</c:v>
                </c:pt>
                <c:pt idx="8">
                  <c:v>stressbestendigheid</c:v>
                </c:pt>
                <c:pt idx="9">
                  <c:v>onafhankelijkheid</c:v>
                </c:pt>
                <c:pt idx="10">
                  <c:v>authenticiteit</c:v>
                </c:pt>
                <c:pt idx="11">
                  <c:v>besluitvaardigheid</c:v>
                </c:pt>
                <c:pt idx="12">
                  <c:v>onderhandelingsvaardigheid</c:v>
                </c:pt>
                <c:pt idx="13">
                  <c:v>klant-kwaliteit en resultaatgerichtheid</c:v>
                </c:pt>
                <c:pt idx="14">
                  <c:v>strategsiche sturing</c:v>
                </c:pt>
                <c:pt idx="15">
                  <c:v>overtuigingskracht</c:v>
                </c:pt>
                <c:pt idx="16">
                  <c:v>leiderschap</c:v>
                </c:pt>
                <c:pt idx="17">
                  <c:v>voorzittersvaardigheid</c:v>
                </c:pt>
              </c:strCache>
            </c:strRef>
          </c:cat>
          <c:val>
            <c:numRef>
              <c:f>'lid x'!$E$2:$E$19</c:f>
              <c:numCache>
                <c:formatCode>General</c:formatCode>
                <c:ptCount val="18"/>
                <c:pt idx="0">
                  <c:v>10</c:v>
                </c:pt>
                <c:pt idx="1">
                  <c:v>15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15</c:v>
                </c:pt>
                <c:pt idx="7">
                  <c:v>15</c:v>
                </c:pt>
                <c:pt idx="8">
                  <c:v>10</c:v>
                </c:pt>
                <c:pt idx="9">
                  <c:v>15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5</c:v>
                </c:pt>
                <c:pt idx="16">
                  <c:v>5</c:v>
                </c:pt>
                <c:pt idx="17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765-4B6A-A1A7-7392EF0556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974784"/>
        <c:axId val="185976704"/>
      </c:radarChart>
      <c:catAx>
        <c:axId val="185974784"/>
        <c:scaling>
          <c:orientation val="minMax"/>
        </c:scaling>
        <c:delete val="0"/>
        <c:axPos val="b"/>
        <c:majorGridlines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>
                <a:latin typeface="Avenir Next LT Pro" panose="020B0504020202020204" pitchFamily="34" charset="0"/>
              </a:defRPr>
            </a:pPr>
            <a:endParaRPr lang="nl-NL"/>
          </a:p>
        </c:txPr>
        <c:crossAx val="185976704"/>
        <c:crosses val="autoZero"/>
        <c:auto val="1"/>
        <c:lblAlgn val="ctr"/>
        <c:lblOffset val="100"/>
        <c:noMultiLvlLbl val="0"/>
      </c:catAx>
      <c:valAx>
        <c:axId val="185976704"/>
        <c:scaling>
          <c:orientation val="minMax"/>
          <c:max val="20"/>
          <c:min val="0"/>
        </c:scaling>
        <c:delete val="1"/>
        <c:axPos val="l"/>
        <c:majorGridlines/>
        <c:numFmt formatCode="General" sourceLinked="1"/>
        <c:majorTickMark val="none"/>
        <c:minorTickMark val="none"/>
        <c:tickLblPos val="nextTo"/>
        <c:crossAx val="18597478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NL" sz="1400" b="0">
                <a:solidFill>
                  <a:srgbClr val="CC00CC"/>
                </a:solidFill>
                <a:latin typeface="Avenir Next LT Pro" panose="020B050402020202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lid x - deskundigheid</a:t>
            </a:r>
          </a:p>
        </c:rich>
      </c:tx>
      <c:layout>
        <c:manualLayout>
          <c:xMode val="edge"/>
          <c:yMode val="edge"/>
          <c:x val="0.30746710265465177"/>
          <c:y val="0"/>
        </c:manualLayout>
      </c:layout>
      <c:overlay val="0"/>
    </c:title>
    <c:autoTitleDeleted val="0"/>
    <c:plotArea>
      <c:layout/>
      <c:radarChart>
        <c:radarStyle val="marker"/>
        <c:varyColors val="0"/>
        <c:ser>
          <c:idx val="2"/>
          <c:order val="0"/>
          <c:tx>
            <c:strRef>
              <c:f>'lid x'!$B$23</c:f>
              <c:strCache>
                <c:ptCount val="1"/>
                <c:pt idx="0">
                  <c:v>A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val>
            <c:numRef>
              <c:f>'lid x'!$B$24:$B$34</c:f>
              <c:numCache>
                <c:formatCode>General</c:formatCode>
                <c:ptCount val="1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02-4435-A267-99790A45D61B}"/>
            </c:ext>
          </c:extLst>
        </c:ser>
        <c:ser>
          <c:idx val="3"/>
          <c:order val="1"/>
          <c:tx>
            <c:strRef>
              <c:f>'lid x'!$C$23</c:f>
              <c:strCache>
                <c:ptCount val="1"/>
                <c:pt idx="0">
                  <c:v>B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val>
            <c:numRef>
              <c:f>'lid x'!$C$24:$C$34</c:f>
              <c:numCache>
                <c:formatCode>General</c:formatCode>
                <c:ptCount val="11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02-4435-A267-99790A45D61B}"/>
            </c:ext>
          </c:extLst>
        </c:ser>
        <c:ser>
          <c:idx val="1"/>
          <c:order val="2"/>
          <c:tx>
            <c:strRef>
              <c:f>'lid x'!$E$23</c:f>
              <c:strCache>
                <c:ptCount val="1"/>
                <c:pt idx="0">
                  <c:v>lid x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triang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strRef>
              <c:f>'lid x'!$A$24:$A$34</c:f>
              <c:strCache>
                <c:ptCount val="11"/>
                <c:pt idx="0">
                  <c:v>Besturen van een organisatie</c:v>
                </c:pt>
                <c:pt idx="1">
                  <c:v>Wet- en regelgeving</c:v>
                </c:pt>
                <c:pt idx="2">
                  <c:v>Pensioenregeling en- soorten</c:v>
                </c:pt>
                <c:pt idx="3">
                  <c:v>Actuariele aspecten en financiering</c:v>
                </c:pt>
                <c:pt idx="4">
                  <c:v>Beleggingsbeleid / vermogensbeheer</c:v>
                </c:pt>
                <c:pt idx="5">
                  <c:v>Verslaggeving</c:v>
                </c:pt>
                <c:pt idx="6">
                  <c:v>Balansmanagement</c:v>
                </c:pt>
                <c:pt idx="7">
                  <c:v>Herverzekering</c:v>
                </c:pt>
                <c:pt idx="8">
                  <c:v>Administratieve organisatie en interne controle</c:v>
                </c:pt>
                <c:pt idx="9">
                  <c:v>Communicatie</c:v>
                </c:pt>
                <c:pt idx="10">
                  <c:v>Uitbesteding</c:v>
                </c:pt>
              </c:strCache>
            </c:strRef>
          </c:cat>
          <c:val>
            <c:numRef>
              <c:f>'lid x'!$E$24:$E$34</c:f>
              <c:numCache>
                <c:formatCode>General</c:formatCode>
                <c:ptCount val="11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02-4435-A267-99790A45D6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336384"/>
        <c:axId val="186338304"/>
      </c:radarChart>
      <c:catAx>
        <c:axId val="186336384"/>
        <c:scaling>
          <c:orientation val="minMax"/>
        </c:scaling>
        <c:delete val="0"/>
        <c:axPos val="b"/>
        <c:majorGridlines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>
                <a:latin typeface="Avenir Next LT Pro" panose="020B0504020202020204" pitchFamily="34" charset="0"/>
              </a:defRPr>
            </a:pPr>
            <a:endParaRPr lang="nl-NL"/>
          </a:p>
        </c:txPr>
        <c:crossAx val="186338304"/>
        <c:crosses val="autoZero"/>
        <c:auto val="1"/>
        <c:lblAlgn val="ctr"/>
        <c:lblOffset val="100"/>
        <c:noMultiLvlLbl val="0"/>
      </c:catAx>
      <c:valAx>
        <c:axId val="186338304"/>
        <c:scaling>
          <c:orientation val="minMax"/>
          <c:max val="20"/>
        </c:scaling>
        <c:delete val="1"/>
        <c:axPos val="l"/>
        <c:majorGridlines/>
        <c:numFmt formatCode="General" sourceLinked="1"/>
        <c:majorTickMark val="none"/>
        <c:minorTickMark val="none"/>
        <c:tickLblPos val="nextTo"/>
        <c:crossAx val="18633638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NL" sz="1400" b="0">
                <a:solidFill>
                  <a:srgbClr val="CC00CC"/>
                </a:solidFill>
                <a:latin typeface="Avenir Next LT Pro" panose="020B050402020202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lid y- competenties</a:t>
            </a:r>
          </a:p>
        </c:rich>
      </c:tx>
      <c:layout>
        <c:manualLayout>
          <c:xMode val="edge"/>
          <c:yMode val="edge"/>
          <c:x val="0.29381176889925797"/>
          <c:y val="1.249024199843872E-2"/>
        </c:manualLayout>
      </c:layout>
      <c:overlay val="0"/>
    </c:title>
    <c:autoTitleDeleted val="0"/>
    <c:plotArea>
      <c:layout/>
      <c:radarChart>
        <c:radarStyle val="marker"/>
        <c:varyColors val="0"/>
        <c:ser>
          <c:idx val="2"/>
          <c:order val="0"/>
          <c:tx>
            <c:strRef>
              <c:f>'lid y'!$B$1</c:f>
              <c:strCache>
                <c:ptCount val="1"/>
                <c:pt idx="0">
                  <c:v>Laag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'lid y'!$A$2:$A$17</c:f>
              <c:strCache>
                <c:ptCount val="16"/>
                <c:pt idx="0">
                  <c:v>strategisch denken</c:v>
                </c:pt>
                <c:pt idx="1">
                  <c:v>multidisciplinair denken en oordeelsvorming</c:v>
                </c:pt>
                <c:pt idx="2">
                  <c:v>verantwoordelijkheid</c:v>
                </c:pt>
                <c:pt idx="3">
                  <c:v>reflecterend vermogen</c:v>
                </c:pt>
                <c:pt idx="4">
                  <c:v>loyaliteit</c:v>
                </c:pt>
                <c:pt idx="5">
                  <c:v>samenwerken</c:v>
                </c:pt>
                <c:pt idx="6">
                  <c:v>communicatief vermogen</c:v>
                </c:pt>
                <c:pt idx="7">
                  <c:v>omgevingsbewust</c:v>
                </c:pt>
                <c:pt idx="8">
                  <c:v>stressbestendigheid</c:v>
                </c:pt>
                <c:pt idx="9">
                  <c:v>onafhankelijkheid</c:v>
                </c:pt>
                <c:pt idx="10">
                  <c:v>authenticiteit</c:v>
                </c:pt>
                <c:pt idx="11">
                  <c:v>besluitvaardigheid</c:v>
                </c:pt>
                <c:pt idx="12">
                  <c:v>onderhandelingsvaardigheid</c:v>
                </c:pt>
                <c:pt idx="13">
                  <c:v>klant-kwaliteit en resultaatgerichtheid</c:v>
                </c:pt>
                <c:pt idx="14">
                  <c:v>strategsiche sturing</c:v>
                </c:pt>
                <c:pt idx="15">
                  <c:v>overtuigingskracht</c:v>
                </c:pt>
              </c:strCache>
            </c:strRef>
          </c:cat>
          <c:val>
            <c:numRef>
              <c:f>'lid y'!$B$2:$B$17</c:f>
              <c:numCache>
                <c:formatCode>General</c:formatCode>
                <c:ptCount val="1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85-47D7-9135-63295DDC2235}"/>
            </c:ext>
          </c:extLst>
        </c:ser>
        <c:ser>
          <c:idx val="3"/>
          <c:order val="1"/>
          <c:tx>
            <c:strRef>
              <c:f>'lid y'!$C$1</c:f>
              <c:strCache>
                <c:ptCount val="1"/>
                <c:pt idx="0">
                  <c:v>Midden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'lid y'!$A$2:$A$17</c:f>
              <c:strCache>
                <c:ptCount val="16"/>
                <c:pt idx="0">
                  <c:v>strategisch denken</c:v>
                </c:pt>
                <c:pt idx="1">
                  <c:v>multidisciplinair denken en oordeelsvorming</c:v>
                </c:pt>
                <c:pt idx="2">
                  <c:v>verantwoordelijkheid</c:v>
                </c:pt>
                <c:pt idx="3">
                  <c:v>reflecterend vermogen</c:v>
                </c:pt>
                <c:pt idx="4">
                  <c:v>loyaliteit</c:v>
                </c:pt>
                <c:pt idx="5">
                  <c:v>samenwerken</c:v>
                </c:pt>
                <c:pt idx="6">
                  <c:v>communicatief vermogen</c:v>
                </c:pt>
                <c:pt idx="7">
                  <c:v>omgevingsbewust</c:v>
                </c:pt>
                <c:pt idx="8">
                  <c:v>stressbestendigheid</c:v>
                </c:pt>
                <c:pt idx="9">
                  <c:v>onafhankelijkheid</c:v>
                </c:pt>
                <c:pt idx="10">
                  <c:v>authenticiteit</c:v>
                </c:pt>
                <c:pt idx="11">
                  <c:v>besluitvaardigheid</c:v>
                </c:pt>
                <c:pt idx="12">
                  <c:v>onderhandelingsvaardigheid</c:v>
                </c:pt>
                <c:pt idx="13">
                  <c:v>klant-kwaliteit en resultaatgerichtheid</c:v>
                </c:pt>
                <c:pt idx="14">
                  <c:v>strategsiche sturing</c:v>
                </c:pt>
                <c:pt idx="15">
                  <c:v>overtuigingskracht</c:v>
                </c:pt>
              </c:strCache>
            </c:strRef>
          </c:cat>
          <c:val>
            <c:numRef>
              <c:f>'lid y'!$C$2:$C$17</c:f>
              <c:numCache>
                <c:formatCode>General</c:formatCode>
                <c:ptCount val="16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85-47D7-9135-63295DDC2235}"/>
            </c:ext>
          </c:extLst>
        </c:ser>
        <c:ser>
          <c:idx val="4"/>
          <c:order val="2"/>
          <c:tx>
            <c:strRef>
              <c:f>'lid y'!$D$1</c:f>
              <c:strCache>
                <c:ptCount val="1"/>
                <c:pt idx="0">
                  <c:v>Hoog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'lid y'!$A$2:$A$17</c:f>
              <c:strCache>
                <c:ptCount val="16"/>
                <c:pt idx="0">
                  <c:v>strategisch denken</c:v>
                </c:pt>
                <c:pt idx="1">
                  <c:v>multidisciplinair denken en oordeelsvorming</c:v>
                </c:pt>
                <c:pt idx="2">
                  <c:v>verantwoordelijkheid</c:v>
                </c:pt>
                <c:pt idx="3">
                  <c:v>reflecterend vermogen</c:v>
                </c:pt>
                <c:pt idx="4">
                  <c:v>loyaliteit</c:v>
                </c:pt>
                <c:pt idx="5">
                  <c:v>samenwerken</c:v>
                </c:pt>
                <c:pt idx="6">
                  <c:v>communicatief vermogen</c:v>
                </c:pt>
                <c:pt idx="7">
                  <c:v>omgevingsbewust</c:v>
                </c:pt>
                <c:pt idx="8">
                  <c:v>stressbestendigheid</c:v>
                </c:pt>
                <c:pt idx="9">
                  <c:v>onafhankelijkheid</c:v>
                </c:pt>
                <c:pt idx="10">
                  <c:v>authenticiteit</c:v>
                </c:pt>
                <c:pt idx="11">
                  <c:v>besluitvaardigheid</c:v>
                </c:pt>
                <c:pt idx="12">
                  <c:v>onderhandelingsvaardigheid</c:v>
                </c:pt>
                <c:pt idx="13">
                  <c:v>klant-kwaliteit en resultaatgerichtheid</c:v>
                </c:pt>
                <c:pt idx="14">
                  <c:v>strategsiche sturing</c:v>
                </c:pt>
                <c:pt idx="15">
                  <c:v>overtuigingskracht</c:v>
                </c:pt>
              </c:strCache>
            </c:strRef>
          </c:cat>
          <c:val>
            <c:numRef>
              <c:f>'lid y'!$D$2:$D$17</c:f>
              <c:numCache>
                <c:formatCode>General</c:formatCode>
                <c:ptCount val="16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85-47D7-9135-63295DDC2235}"/>
            </c:ext>
          </c:extLst>
        </c:ser>
        <c:ser>
          <c:idx val="1"/>
          <c:order val="3"/>
          <c:tx>
            <c:strRef>
              <c:f>'lid y'!$E$1</c:f>
              <c:strCache>
                <c:ptCount val="1"/>
                <c:pt idx="0">
                  <c:v>lid y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triang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strRef>
              <c:f>'lid y'!$A$2:$A$17</c:f>
              <c:strCache>
                <c:ptCount val="16"/>
                <c:pt idx="0">
                  <c:v>strategisch denken</c:v>
                </c:pt>
                <c:pt idx="1">
                  <c:v>multidisciplinair denken en oordeelsvorming</c:v>
                </c:pt>
                <c:pt idx="2">
                  <c:v>verantwoordelijkheid</c:v>
                </c:pt>
                <c:pt idx="3">
                  <c:v>reflecterend vermogen</c:v>
                </c:pt>
                <c:pt idx="4">
                  <c:v>loyaliteit</c:v>
                </c:pt>
                <c:pt idx="5">
                  <c:v>samenwerken</c:v>
                </c:pt>
                <c:pt idx="6">
                  <c:v>communicatief vermogen</c:v>
                </c:pt>
                <c:pt idx="7">
                  <c:v>omgevingsbewust</c:v>
                </c:pt>
                <c:pt idx="8">
                  <c:v>stressbestendigheid</c:v>
                </c:pt>
                <c:pt idx="9">
                  <c:v>onafhankelijkheid</c:v>
                </c:pt>
                <c:pt idx="10">
                  <c:v>authenticiteit</c:v>
                </c:pt>
                <c:pt idx="11">
                  <c:v>besluitvaardigheid</c:v>
                </c:pt>
                <c:pt idx="12">
                  <c:v>onderhandelingsvaardigheid</c:v>
                </c:pt>
                <c:pt idx="13">
                  <c:v>klant-kwaliteit en resultaatgerichtheid</c:v>
                </c:pt>
                <c:pt idx="14">
                  <c:v>strategsiche sturing</c:v>
                </c:pt>
                <c:pt idx="15">
                  <c:v>overtuigingskracht</c:v>
                </c:pt>
              </c:strCache>
            </c:strRef>
          </c:cat>
          <c:val>
            <c:numRef>
              <c:f>'lid y'!$E$2:$E$17</c:f>
              <c:numCache>
                <c:formatCode>General</c:formatCode>
                <c:ptCount val="16"/>
                <c:pt idx="0">
                  <c:v>15</c:v>
                </c:pt>
                <c:pt idx="1">
                  <c:v>15</c:v>
                </c:pt>
                <c:pt idx="2">
                  <c:v>10</c:v>
                </c:pt>
                <c:pt idx="3">
                  <c:v>15</c:v>
                </c:pt>
                <c:pt idx="4">
                  <c:v>10</c:v>
                </c:pt>
                <c:pt idx="5">
                  <c:v>10</c:v>
                </c:pt>
                <c:pt idx="6">
                  <c:v>5</c:v>
                </c:pt>
                <c:pt idx="7">
                  <c:v>10</c:v>
                </c:pt>
                <c:pt idx="8">
                  <c:v>10</c:v>
                </c:pt>
                <c:pt idx="9">
                  <c:v>15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5</c:v>
                </c:pt>
                <c:pt idx="1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85-47D7-9135-63295DDC22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8547072"/>
        <c:axId val="188548224"/>
      </c:radarChart>
      <c:catAx>
        <c:axId val="188547072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>
                <a:latin typeface="Avenir Next LT Pro" panose="020B0504020202020204" pitchFamily="34" charset="0"/>
              </a:defRPr>
            </a:pPr>
            <a:endParaRPr lang="nl-NL"/>
          </a:p>
        </c:txPr>
        <c:crossAx val="188548224"/>
        <c:crosses val="autoZero"/>
        <c:auto val="1"/>
        <c:lblAlgn val="ctr"/>
        <c:lblOffset val="100"/>
        <c:noMultiLvlLbl val="0"/>
      </c:catAx>
      <c:valAx>
        <c:axId val="188548224"/>
        <c:scaling>
          <c:orientation val="minMax"/>
          <c:max val="20"/>
          <c:min val="0"/>
        </c:scaling>
        <c:delete val="1"/>
        <c:axPos val="l"/>
        <c:majorGridlines/>
        <c:numFmt formatCode="General" sourceLinked="1"/>
        <c:majorTickMark val="none"/>
        <c:minorTickMark val="none"/>
        <c:tickLblPos val="nextTo"/>
        <c:crossAx val="18854707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NL" sz="1400" b="0">
                <a:solidFill>
                  <a:srgbClr val="CC00CC"/>
                </a:solidFill>
                <a:latin typeface="Avenir Next LT Pro" panose="020B050402020202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lid y - deskundigheid</a:t>
            </a:r>
          </a:p>
        </c:rich>
      </c:tx>
      <c:layout>
        <c:manualLayout>
          <c:xMode val="edge"/>
          <c:yMode val="edge"/>
          <c:x val="0.30746710265465177"/>
          <c:y val="0"/>
        </c:manualLayout>
      </c:layout>
      <c:overlay val="0"/>
    </c:title>
    <c:autoTitleDeleted val="0"/>
    <c:plotArea>
      <c:layout/>
      <c:radarChart>
        <c:radarStyle val="marker"/>
        <c:varyColors val="0"/>
        <c:ser>
          <c:idx val="2"/>
          <c:order val="0"/>
          <c:tx>
            <c:strRef>
              <c:f>'lid y'!$B$23</c:f>
              <c:strCache>
                <c:ptCount val="1"/>
                <c:pt idx="0">
                  <c:v>A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val>
            <c:numRef>
              <c:f>'lid y'!$B$24:$B$34</c:f>
              <c:numCache>
                <c:formatCode>General</c:formatCode>
                <c:ptCount val="1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FE-405F-9216-470656AC9D45}"/>
            </c:ext>
          </c:extLst>
        </c:ser>
        <c:ser>
          <c:idx val="3"/>
          <c:order val="1"/>
          <c:tx>
            <c:strRef>
              <c:f>'lid y'!$C$23</c:f>
              <c:strCache>
                <c:ptCount val="1"/>
                <c:pt idx="0">
                  <c:v>B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val>
            <c:numRef>
              <c:f>'lid y'!$C$24:$C$34</c:f>
              <c:numCache>
                <c:formatCode>General</c:formatCode>
                <c:ptCount val="11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FE-405F-9216-470656AC9D45}"/>
            </c:ext>
          </c:extLst>
        </c:ser>
        <c:ser>
          <c:idx val="1"/>
          <c:order val="2"/>
          <c:tx>
            <c:strRef>
              <c:f>'lid y'!$E$23</c:f>
              <c:strCache>
                <c:ptCount val="1"/>
                <c:pt idx="0">
                  <c:v>lid y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triang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strRef>
              <c:f>'lid y'!$A$24:$A$34</c:f>
              <c:strCache>
                <c:ptCount val="11"/>
                <c:pt idx="0">
                  <c:v>Besturen van een organisatie</c:v>
                </c:pt>
                <c:pt idx="1">
                  <c:v>Wet- en regelgeving</c:v>
                </c:pt>
                <c:pt idx="2">
                  <c:v>Pensioenregeling en- soorten</c:v>
                </c:pt>
                <c:pt idx="3">
                  <c:v>Actuariele aspecten en financiering</c:v>
                </c:pt>
                <c:pt idx="4">
                  <c:v>Beleggingsbeleid / vermogensbeheer</c:v>
                </c:pt>
                <c:pt idx="5">
                  <c:v>Verslaggeving</c:v>
                </c:pt>
                <c:pt idx="6">
                  <c:v>Balansmanagement</c:v>
                </c:pt>
                <c:pt idx="7">
                  <c:v>Herverzekering</c:v>
                </c:pt>
                <c:pt idx="8">
                  <c:v>Administratieve organisatie en interne controle</c:v>
                </c:pt>
                <c:pt idx="9">
                  <c:v>Communicatie</c:v>
                </c:pt>
                <c:pt idx="10">
                  <c:v>Uitbesteding</c:v>
                </c:pt>
              </c:strCache>
            </c:strRef>
          </c:cat>
          <c:val>
            <c:numRef>
              <c:f>'lid y'!$E$24:$E$34</c:f>
              <c:numCache>
                <c:formatCode>General</c:formatCode>
                <c:ptCount val="11"/>
                <c:pt idx="0">
                  <c:v>10</c:v>
                </c:pt>
                <c:pt idx="1">
                  <c:v>15</c:v>
                </c:pt>
                <c:pt idx="2">
                  <c:v>15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15</c:v>
                </c:pt>
                <c:pt idx="1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FE-405F-9216-470656AC9D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8586240"/>
        <c:axId val="188604800"/>
      </c:radarChart>
      <c:catAx>
        <c:axId val="188586240"/>
        <c:scaling>
          <c:orientation val="minMax"/>
        </c:scaling>
        <c:delete val="0"/>
        <c:axPos val="b"/>
        <c:majorGridlines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>
                <a:latin typeface="Avenir Next LT Pro" panose="020B0504020202020204" pitchFamily="34" charset="0"/>
              </a:defRPr>
            </a:pPr>
            <a:endParaRPr lang="nl-NL"/>
          </a:p>
        </c:txPr>
        <c:crossAx val="188604800"/>
        <c:crosses val="autoZero"/>
        <c:auto val="1"/>
        <c:lblAlgn val="ctr"/>
        <c:lblOffset val="100"/>
        <c:noMultiLvlLbl val="0"/>
      </c:catAx>
      <c:valAx>
        <c:axId val="188604800"/>
        <c:scaling>
          <c:orientation val="minMax"/>
          <c:max val="20"/>
        </c:scaling>
        <c:delete val="1"/>
        <c:axPos val="l"/>
        <c:majorGridlines/>
        <c:numFmt formatCode="General" sourceLinked="1"/>
        <c:majorTickMark val="none"/>
        <c:minorTickMark val="none"/>
        <c:tickLblPos val="nextTo"/>
        <c:crossAx val="18858624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26193</xdr:colOff>
      <xdr:row>1</xdr:row>
      <xdr:rowOff>142875</xdr:rowOff>
    </xdr:from>
    <xdr:to>
      <xdr:col>26</xdr:col>
      <xdr:colOff>1</xdr:colOff>
      <xdr:row>35</xdr:row>
      <xdr:rowOff>47625</xdr:rowOff>
    </xdr:to>
    <xdr:graphicFrame macro="">
      <xdr:nvGraphicFramePr>
        <xdr:cNvPr id="7" name="Grafiek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328612</xdr:colOff>
      <xdr:row>6</xdr:row>
      <xdr:rowOff>76199</xdr:rowOff>
    </xdr:from>
    <xdr:to>
      <xdr:col>26</xdr:col>
      <xdr:colOff>385762</xdr:colOff>
      <xdr:row>34</xdr:row>
      <xdr:rowOff>0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628650</xdr:colOff>
      <xdr:row>1</xdr:row>
      <xdr:rowOff>0</xdr:rowOff>
    </xdr:from>
    <xdr:to>
      <xdr:col>15</xdr:col>
      <xdr:colOff>628650</xdr:colOff>
      <xdr:row>26</xdr:row>
      <xdr:rowOff>19050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590550</xdr:colOff>
      <xdr:row>27</xdr:row>
      <xdr:rowOff>66675</xdr:rowOff>
    </xdr:from>
    <xdr:to>
      <xdr:col>15</xdr:col>
      <xdr:colOff>619126</xdr:colOff>
      <xdr:row>47</xdr:row>
      <xdr:rowOff>28575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161925</xdr:colOff>
      <xdr:row>1</xdr:row>
      <xdr:rowOff>0</xdr:rowOff>
    </xdr:from>
    <xdr:to>
      <xdr:col>16</xdr:col>
      <xdr:colOff>161925</xdr:colOff>
      <xdr:row>26</xdr:row>
      <xdr:rowOff>19050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142875</xdr:colOff>
      <xdr:row>28</xdr:row>
      <xdr:rowOff>19050</xdr:rowOff>
    </xdr:from>
    <xdr:to>
      <xdr:col>16</xdr:col>
      <xdr:colOff>171451</xdr:colOff>
      <xdr:row>47</xdr:row>
      <xdr:rowOff>142875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1"/>
  <sheetViews>
    <sheetView tabSelected="1" zoomScale="80" zoomScaleNormal="80" workbookViewId="0">
      <selection activeCell="A4" sqref="A4"/>
    </sheetView>
  </sheetViews>
  <sheetFormatPr defaultColWidth="9" defaultRowHeight="13" x14ac:dyDescent="0.3"/>
  <cols>
    <col min="1" max="1" width="36.765625" style="3" customWidth="1"/>
    <col min="2" max="4" width="9.3828125" style="3" customWidth="1"/>
    <col min="5" max="5" width="10.4609375" style="3" customWidth="1"/>
    <col min="6" max="6" width="11.23046875" style="3" customWidth="1"/>
    <col min="7" max="9" width="9" style="3"/>
    <col min="10" max="10" width="9.4609375" style="3" customWidth="1"/>
    <col min="11" max="16384" width="9" style="3"/>
  </cols>
  <sheetData>
    <row r="1" spans="1:15" x14ac:dyDescent="0.3">
      <c r="A1" s="29" t="s">
        <v>0</v>
      </c>
      <c r="B1" s="2">
        <v>8</v>
      </c>
    </row>
    <row r="6" spans="1:15" x14ac:dyDescent="0.3">
      <c r="B6" s="4" t="s">
        <v>1</v>
      </c>
      <c r="C6" s="5"/>
      <c r="D6" s="5"/>
      <c r="E6" s="6" t="s">
        <v>2</v>
      </c>
      <c r="F6" s="6" t="s">
        <v>3</v>
      </c>
      <c r="G6" s="7" t="s">
        <v>82</v>
      </c>
      <c r="H6" s="8" t="s">
        <v>83</v>
      </c>
      <c r="I6" s="9" t="s">
        <v>84</v>
      </c>
      <c r="J6" s="8" t="s">
        <v>85</v>
      </c>
      <c r="K6" s="8" t="s">
        <v>86</v>
      </c>
      <c r="L6" s="8" t="s">
        <v>87</v>
      </c>
      <c r="M6" s="8" t="s">
        <v>88</v>
      </c>
      <c r="N6" s="8" t="s">
        <v>89</v>
      </c>
      <c r="O6" s="10" t="s">
        <v>90</v>
      </c>
    </row>
    <row r="7" spans="1:15" x14ac:dyDescent="0.3">
      <c r="A7" s="29" t="s">
        <v>4</v>
      </c>
      <c r="B7" s="11" t="s">
        <v>5</v>
      </c>
      <c r="C7" s="12" t="s">
        <v>6</v>
      </c>
      <c r="D7" s="13" t="s">
        <v>7</v>
      </c>
      <c r="E7" s="14" t="s">
        <v>8</v>
      </c>
      <c r="F7" s="14" t="s">
        <v>9</v>
      </c>
      <c r="G7" s="11"/>
      <c r="H7" s="12"/>
      <c r="I7" s="1"/>
      <c r="J7" s="12"/>
      <c r="K7" s="12"/>
      <c r="L7" s="12"/>
      <c r="M7" s="12"/>
      <c r="N7" s="12"/>
      <c r="O7" s="15"/>
    </row>
    <row r="8" spans="1:15" x14ac:dyDescent="0.3">
      <c r="A8" s="1"/>
      <c r="B8" s="11">
        <v>10</v>
      </c>
      <c r="C8" s="12">
        <v>15</v>
      </c>
      <c r="D8" s="13"/>
      <c r="E8" s="14"/>
      <c r="F8" s="14"/>
      <c r="G8" s="11"/>
      <c r="H8" s="12"/>
      <c r="I8" s="1"/>
      <c r="J8" s="1"/>
      <c r="K8" s="1"/>
      <c r="O8" s="16"/>
    </row>
    <row r="9" spans="1:15" x14ac:dyDescent="0.3">
      <c r="A9" s="1"/>
      <c r="B9" s="17"/>
      <c r="C9" s="1"/>
      <c r="D9" s="18"/>
      <c r="E9" s="14"/>
      <c r="F9" s="14"/>
      <c r="G9" s="11"/>
      <c r="H9" s="12"/>
      <c r="I9" s="1"/>
      <c r="J9" s="1"/>
      <c r="K9" s="1"/>
      <c r="O9" s="16"/>
    </row>
    <row r="10" spans="1:15" x14ac:dyDescent="0.3">
      <c r="A10" s="3" t="s">
        <v>10</v>
      </c>
      <c r="B10" s="19">
        <f>B1*B8</f>
        <v>80</v>
      </c>
      <c r="C10" s="3">
        <f>B1*C8</f>
        <v>120</v>
      </c>
      <c r="D10" s="20">
        <f>C10+10</f>
        <v>130</v>
      </c>
      <c r="E10" s="21">
        <f>VLOOKUP(B1,B30:C40,2)</f>
        <v>100</v>
      </c>
      <c r="F10" s="21">
        <f>SUM(G10:O10)</f>
        <v>120</v>
      </c>
      <c r="G10" s="19">
        <v>15</v>
      </c>
      <c r="H10" s="3">
        <v>15</v>
      </c>
      <c r="I10" s="3">
        <v>15</v>
      </c>
      <c r="J10" s="3">
        <v>15</v>
      </c>
      <c r="K10" s="3">
        <v>15</v>
      </c>
      <c r="L10" s="3">
        <v>15</v>
      </c>
      <c r="M10" s="3">
        <v>15</v>
      </c>
      <c r="N10" s="3">
        <v>15</v>
      </c>
      <c r="O10" s="22"/>
    </row>
    <row r="11" spans="1:15" x14ac:dyDescent="0.3">
      <c r="A11" s="3" t="s">
        <v>11</v>
      </c>
      <c r="B11" s="19">
        <f>B10</f>
        <v>80</v>
      </c>
      <c r="C11" s="3">
        <f>C10</f>
        <v>120</v>
      </c>
      <c r="D11" s="20">
        <f>D10</f>
        <v>130</v>
      </c>
      <c r="E11" s="21">
        <f>E10</f>
        <v>100</v>
      </c>
      <c r="F11" s="21">
        <f t="shared" ref="F11:F22" si="0">SUM(G11:O11)</f>
        <v>115</v>
      </c>
      <c r="G11" s="19">
        <v>10</v>
      </c>
      <c r="H11" s="3">
        <v>15</v>
      </c>
      <c r="I11" s="3">
        <v>15</v>
      </c>
      <c r="J11" s="3">
        <v>15</v>
      </c>
      <c r="K11" s="3">
        <v>15</v>
      </c>
      <c r="L11" s="3">
        <v>15</v>
      </c>
      <c r="M11" s="3">
        <v>15</v>
      </c>
      <c r="N11" s="3">
        <v>15</v>
      </c>
      <c r="O11" s="22"/>
    </row>
    <row r="12" spans="1:15" x14ac:dyDescent="0.3">
      <c r="A12" s="3" t="s">
        <v>12</v>
      </c>
      <c r="B12" s="19">
        <f t="shared" ref="B12:B23" si="1">B11</f>
        <v>80</v>
      </c>
      <c r="C12" s="3">
        <f t="shared" ref="C12:C23" si="2">C11</f>
        <v>120</v>
      </c>
      <c r="D12" s="20">
        <f t="shared" ref="D12:D23" si="3">D11</f>
        <v>130</v>
      </c>
      <c r="E12" s="21">
        <f t="shared" ref="E12:E23" si="4">E11</f>
        <v>100</v>
      </c>
      <c r="F12" s="21">
        <f t="shared" si="0"/>
        <v>110</v>
      </c>
      <c r="G12" s="19">
        <v>15</v>
      </c>
      <c r="H12" s="3">
        <v>15</v>
      </c>
      <c r="I12" s="3">
        <v>15</v>
      </c>
      <c r="J12" s="3">
        <v>15</v>
      </c>
      <c r="K12" s="3">
        <v>10</v>
      </c>
      <c r="L12" s="3">
        <v>15</v>
      </c>
      <c r="M12" s="3">
        <v>10</v>
      </c>
      <c r="N12" s="3">
        <v>15</v>
      </c>
      <c r="O12" s="22"/>
    </row>
    <row r="13" spans="1:15" x14ac:dyDescent="0.3">
      <c r="A13" s="3" t="s">
        <v>13</v>
      </c>
      <c r="B13" s="19">
        <f t="shared" si="1"/>
        <v>80</v>
      </c>
      <c r="C13" s="3">
        <f t="shared" si="2"/>
        <v>120</v>
      </c>
      <c r="D13" s="20">
        <f t="shared" si="3"/>
        <v>130</v>
      </c>
      <c r="E13" s="21">
        <f t="shared" si="4"/>
        <v>100</v>
      </c>
      <c r="F13" s="21">
        <f t="shared" si="0"/>
        <v>115</v>
      </c>
      <c r="G13" s="19">
        <v>15</v>
      </c>
      <c r="H13" s="3">
        <v>15</v>
      </c>
      <c r="I13" s="3">
        <v>10</v>
      </c>
      <c r="J13" s="3">
        <v>15</v>
      </c>
      <c r="K13" s="3">
        <v>15</v>
      </c>
      <c r="L13" s="3">
        <v>15</v>
      </c>
      <c r="M13" s="3">
        <v>15</v>
      </c>
      <c r="N13" s="3">
        <v>15</v>
      </c>
      <c r="O13" s="22"/>
    </row>
    <row r="14" spans="1:15" x14ac:dyDescent="0.3">
      <c r="A14" s="3" t="s">
        <v>14</v>
      </c>
      <c r="B14" s="19">
        <f t="shared" si="1"/>
        <v>80</v>
      </c>
      <c r="C14" s="3">
        <f t="shared" si="2"/>
        <v>120</v>
      </c>
      <c r="D14" s="20">
        <f t="shared" si="3"/>
        <v>130</v>
      </c>
      <c r="E14" s="21">
        <f t="shared" si="4"/>
        <v>100</v>
      </c>
      <c r="F14" s="21">
        <f t="shared" si="0"/>
        <v>110</v>
      </c>
      <c r="G14" s="19">
        <v>15</v>
      </c>
      <c r="H14" s="3">
        <v>15</v>
      </c>
      <c r="I14" s="3">
        <v>10</v>
      </c>
      <c r="J14" s="3">
        <v>15</v>
      </c>
      <c r="K14" s="3">
        <v>15</v>
      </c>
      <c r="L14" s="3">
        <v>15</v>
      </c>
      <c r="M14" s="3">
        <v>15</v>
      </c>
      <c r="N14" s="3">
        <v>10</v>
      </c>
      <c r="O14" s="22"/>
    </row>
    <row r="15" spans="1:15" x14ac:dyDescent="0.3">
      <c r="A15" s="3" t="s">
        <v>15</v>
      </c>
      <c r="B15" s="19">
        <f t="shared" si="1"/>
        <v>80</v>
      </c>
      <c r="C15" s="3">
        <f t="shared" si="2"/>
        <v>120</v>
      </c>
      <c r="D15" s="20">
        <f t="shared" si="3"/>
        <v>130</v>
      </c>
      <c r="E15" s="21">
        <f t="shared" si="4"/>
        <v>100</v>
      </c>
      <c r="F15" s="21">
        <f t="shared" si="0"/>
        <v>115</v>
      </c>
      <c r="G15" s="19">
        <v>15</v>
      </c>
      <c r="H15" s="3">
        <v>15</v>
      </c>
      <c r="I15" s="3">
        <v>15</v>
      </c>
      <c r="J15" s="3">
        <v>15</v>
      </c>
      <c r="K15" s="3">
        <v>15</v>
      </c>
      <c r="L15" s="3">
        <v>15</v>
      </c>
      <c r="M15" s="3">
        <v>10</v>
      </c>
      <c r="N15" s="3">
        <v>15</v>
      </c>
      <c r="O15" s="22"/>
    </row>
    <row r="16" spans="1:15" x14ac:dyDescent="0.3">
      <c r="A16" s="3" t="s">
        <v>16</v>
      </c>
      <c r="B16" s="19">
        <f t="shared" si="1"/>
        <v>80</v>
      </c>
      <c r="C16" s="3">
        <f t="shared" si="2"/>
        <v>120</v>
      </c>
      <c r="D16" s="20">
        <f t="shared" si="3"/>
        <v>130</v>
      </c>
      <c r="E16" s="21">
        <f t="shared" si="4"/>
        <v>100</v>
      </c>
      <c r="F16" s="21">
        <f t="shared" si="0"/>
        <v>115</v>
      </c>
      <c r="G16" s="19">
        <v>15</v>
      </c>
      <c r="H16" s="3">
        <v>15</v>
      </c>
      <c r="I16" s="3">
        <v>15</v>
      </c>
      <c r="J16" s="3">
        <v>15</v>
      </c>
      <c r="K16" s="3">
        <v>15</v>
      </c>
      <c r="L16" s="3">
        <v>15</v>
      </c>
      <c r="M16" s="3">
        <v>15</v>
      </c>
      <c r="N16" s="3">
        <v>10</v>
      </c>
      <c r="O16" s="22"/>
    </row>
    <row r="17" spans="1:15" x14ac:dyDescent="0.3">
      <c r="A17" s="3" t="s">
        <v>17</v>
      </c>
      <c r="B17" s="19">
        <f t="shared" si="1"/>
        <v>80</v>
      </c>
      <c r="C17" s="3">
        <f t="shared" si="2"/>
        <v>120</v>
      </c>
      <c r="D17" s="20">
        <f t="shared" si="3"/>
        <v>130</v>
      </c>
      <c r="E17" s="21">
        <f t="shared" si="4"/>
        <v>100</v>
      </c>
      <c r="F17" s="21">
        <f t="shared" si="0"/>
        <v>90</v>
      </c>
      <c r="G17" s="19">
        <v>10</v>
      </c>
      <c r="H17" s="3">
        <v>10</v>
      </c>
      <c r="I17" s="3">
        <v>10</v>
      </c>
      <c r="J17" s="3">
        <v>15</v>
      </c>
      <c r="K17" s="3">
        <v>10</v>
      </c>
      <c r="L17" s="3">
        <v>15</v>
      </c>
      <c r="M17" s="3">
        <v>10</v>
      </c>
      <c r="N17" s="3">
        <v>10</v>
      </c>
      <c r="O17" s="22"/>
    </row>
    <row r="18" spans="1:15" x14ac:dyDescent="0.3">
      <c r="A18" s="3" t="s">
        <v>18</v>
      </c>
      <c r="B18" s="19">
        <f t="shared" si="1"/>
        <v>80</v>
      </c>
      <c r="C18" s="3">
        <f t="shared" si="2"/>
        <v>120</v>
      </c>
      <c r="D18" s="20">
        <f t="shared" si="3"/>
        <v>130</v>
      </c>
      <c r="E18" s="21">
        <f t="shared" si="4"/>
        <v>100</v>
      </c>
      <c r="F18" s="21">
        <f t="shared" si="0"/>
        <v>120</v>
      </c>
      <c r="G18" s="19">
        <v>15</v>
      </c>
      <c r="H18" s="3">
        <v>15</v>
      </c>
      <c r="I18" s="3">
        <v>15</v>
      </c>
      <c r="J18" s="3">
        <v>15</v>
      </c>
      <c r="K18" s="3">
        <v>15</v>
      </c>
      <c r="L18" s="3">
        <v>15</v>
      </c>
      <c r="M18" s="3">
        <v>15</v>
      </c>
      <c r="N18" s="3">
        <v>15</v>
      </c>
      <c r="O18" s="22"/>
    </row>
    <row r="19" spans="1:15" x14ac:dyDescent="0.3">
      <c r="A19" s="3" t="s">
        <v>19</v>
      </c>
      <c r="B19" s="19">
        <f t="shared" si="1"/>
        <v>80</v>
      </c>
      <c r="C19" s="3">
        <f t="shared" si="2"/>
        <v>120</v>
      </c>
      <c r="D19" s="20">
        <f t="shared" si="3"/>
        <v>130</v>
      </c>
      <c r="E19" s="21">
        <f t="shared" si="4"/>
        <v>100</v>
      </c>
      <c r="F19" s="21">
        <f t="shared" si="0"/>
        <v>120</v>
      </c>
      <c r="G19" s="19">
        <v>15</v>
      </c>
      <c r="H19" s="3">
        <v>15</v>
      </c>
      <c r="I19" s="3">
        <v>15</v>
      </c>
      <c r="J19" s="3">
        <v>15</v>
      </c>
      <c r="K19" s="3">
        <v>15</v>
      </c>
      <c r="L19" s="3">
        <v>15</v>
      </c>
      <c r="M19" s="3">
        <v>15</v>
      </c>
      <c r="N19" s="3">
        <v>15</v>
      </c>
      <c r="O19" s="22"/>
    </row>
    <row r="20" spans="1:15" x14ac:dyDescent="0.3">
      <c r="A20" s="3" t="s">
        <v>20</v>
      </c>
      <c r="B20" s="19">
        <f t="shared" si="1"/>
        <v>80</v>
      </c>
      <c r="C20" s="3">
        <f t="shared" si="2"/>
        <v>120</v>
      </c>
      <c r="D20" s="20">
        <f t="shared" si="3"/>
        <v>130</v>
      </c>
      <c r="E20" s="21">
        <f t="shared" si="4"/>
        <v>100</v>
      </c>
      <c r="F20" s="21">
        <f t="shared" si="0"/>
        <v>120</v>
      </c>
      <c r="G20" s="19">
        <v>15</v>
      </c>
      <c r="H20" s="3">
        <v>15</v>
      </c>
      <c r="I20" s="3">
        <v>15</v>
      </c>
      <c r="J20" s="3">
        <v>15</v>
      </c>
      <c r="K20" s="3">
        <v>15</v>
      </c>
      <c r="L20" s="3">
        <v>15</v>
      </c>
      <c r="M20" s="3">
        <v>15</v>
      </c>
      <c r="N20" s="3">
        <v>15</v>
      </c>
      <c r="O20" s="22"/>
    </row>
    <row r="21" spans="1:15" x14ac:dyDescent="0.3">
      <c r="A21" s="23" t="s">
        <v>21</v>
      </c>
      <c r="B21" s="19">
        <f t="shared" si="1"/>
        <v>80</v>
      </c>
      <c r="C21" s="3">
        <f t="shared" si="2"/>
        <v>120</v>
      </c>
      <c r="D21" s="20">
        <f t="shared" si="3"/>
        <v>130</v>
      </c>
      <c r="E21" s="21">
        <f t="shared" si="4"/>
        <v>100</v>
      </c>
      <c r="F21" s="21">
        <f t="shared" si="0"/>
        <v>95</v>
      </c>
      <c r="G21" s="19">
        <v>15</v>
      </c>
      <c r="H21" s="3">
        <v>10</v>
      </c>
      <c r="I21" s="3">
        <v>10</v>
      </c>
      <c r="J21" s="3">
        <v>10</v>
      </c>
      <c r="K21" s="3">
        <v>10</v>
      </c>
      <c r="L21" s="3">
        <v>15</v>
      </c>
      <c r="M21" s="3">
        <v>15</v>
      </c>
      <c r="N21" s="3">
        <v>10</v>
      </c>
      <c r="O21" s="22"/>
    </row>
    <row r="22" spans="1:15" x14ac:dyDescent="0.3">
      <c r="A22" s="23" t="s">
        <v>22</v>
      </c>
      <c r="B22" s="19">
        <f t="shared" si="1"/>
        <v>80</v>
      </c>
      <c r="C22" s="3">
        <f t="shared" si="2"/>
        <v>120</v>
      </c>
      <c r="D22" s="20">
        <f t="shared" si="3"/>
        <v>130</v>
      </c>
      <c r="E22" s="21">
        <f t="shared" si="4"/>
        <v>100</v>
      </c>
      <c r="F22" s="21">
        <f t="shared" si="0"/>
        <v>110</v>
      </c>
      <c r="G22" s="19">
        <v>15</v>
      </c>
      <c r="H22" s="3">
        <v>10</v>
      </c>
      <c r="I22" s="3">
        <v>15</v>
      </c>
      <c r="J22" s="3">
        <v>15</v>
      </c>
      <c r="K22" s="3">
        <v>15</v>
      </c>
      <c r="L22" s="3">
        <v>15</v>
      </c>
      <c r="M22" s="3">
        <v>15</v>
      </c>
      <c r="N22" s="3">
        <v>10</v>
      </c>
      <c r="O22" s="22"/>
    </row>
    <row r="23" spans="1:15" x14ac:dyDescent="0.3">
      <c r="A23" s="3" t="s">
        <v>94</v>
      </c>
      <c r="B23" s="19">
        <f t="shared" si="1"/>
        <v>80</v>
      </c>
      <c r="C23" s="3">
        <f t="shared" si="2"/>
        <v>120</v>
      </c>
      <c r="D23" s="20">
        <f t="shared" si="3"/>
        <v>130</v>
      </c>
      <c r="E23" s="21">
        <f t="shared" si="4"/>
        <v>100</v>
      </c>
      <c r="F23" s="21">
        <f t="shared" ref="F23" si="5">SUM(G23:O23)</f>
        <v>110</v>
      </c>
      <c r="G23" s="19">
        <v>15</v>
      </c>
      <c r="H23" s="3">
        <v>10</v>
      </c>
      <c r="I23" s="3">
        <v>15</v>
      </c>
      <c r="J23" s="3">
        <v>15</v>
      </c>
      <c r="K23" s="3">
        <v>15</v>
      </c>
      <c r="L23" s="3">
        <v>15</v>
      </c>
      <c r="M23" s="3">
        <v>15</v>
      </c>
      <c r="N23" s="3">
        <v>10</v>
      </c>
      <c r="O23" s="22"/>
    </row>
    <row r="27" spans="1:15" x14ac:dyDescent="0.3">
      <c r="A27" s="22" t="s">
        <v>95</v>
      </c>
    </row>
    <row r="29" spans="1:15" x14ac:dyDescent="0.3">
      <c r="B29" s="1"/>
    </row>
    <row r="30" spans="1:15" x14ac:dyDescent="0.3">
      <c r="A30" s="24" t="s">
        <v>23</v>
      </c>
      <c r="B30" s="5" t="s">
        <v>24</v>
      </c>
      <c r="C30" s="9" t="s">
        <v>25</v>
      </c>
      <c r="D30" s="5"/>
      <c r="E30" s="25"/>
    </row>
    <row r="31" spans="1:15" x14ac:dyDescent="0.3">
      <c r="A31" s="19"/>
      <c r="E31" s="16"/>
    </row>
    <row r="32" spans="1:15" x14ac:dyDescent="0.3">
      <c r="A32" s="19" t="s">
        <v>26</v>
      </c>
      <c r="B32" s="3">
        <v>1</v>
      </c>
      <c r="C32" s="3">
        <f>1*C8</f>
        <v>15</v>
      </c>
      <c r="E32" s="16"/>
    </row>
    <row r="33" spans="1:5" x14ac:dyDescent="0.3">
      <c r="A33" s="19" t="s">
        <v>27</v>
      </c>
      <c r="B33" s="3">
        <v>2</v>
      </c>
      <c r="C33" s="3">
        <f>2*C8</f>
        <v>30</v>
      </c>
      <c r="E33" s="16"/>
    </row>
    <row r="34" spans="1:5" x14ac:dyDescent="0.3">
      <c r="A34" s="19" t="s">
        <v>28</v>
      </c>
      <c r="B34" s="3">
        <v>3</v>
      </c>
      <c r="C34" s="3">
        <f>3*C8</f>
        <v>45</v>
      </c>
      <c r="E34" s="16"/>
    </row>
    <row r="35" spans="1:5" x14ac:dyDescent="0.3">
      <c r="A35" s="19" t="s">
        <v>29</v>
      </c>
      <c r="B35" s="3">
        <v>4</v>
      </c>
      <c r="C35" s="3">
        <f>4*15</f>
        <v>60</v>
      </c>
      <c r="E35" s="16"/>
    </row>
    <row r="36" spans="1:5" x14ac:dyDescent="0.3">
      <c r="A36" s="19" t="s">
        <v>30</v>
      </c>
      <c r="B36" s="3">
        <v>5</v>
      </c>
      <c r="C36" s="3">
        <f>C35+10</f>
        <v>70</v>
      </c>
      <c r="D36" s="3" t="s">
        <v>31</v>
      </c>
      <c r="E36" s="16"/>
    </row>
    <row r="37" spans="1:5" x14ac:dyDescent="0.3">
      <c r="A37" s="19" t="s">
        <v>32</v>
      </c>
      <c r="B37" s="3">
        <v>6</v>
      </c>
      <c r="C37" s="3">
        <f t="shared" ref="C37:C40" si="6">C36+10</f>
        <v>80</v>
      </c>
      <c r="D37" s="3" t="s">
        <v>33</v>
      </c>
      <c r="E37" s="16"/>
    </row>
    <row r="38" spans="1:5" x14ac:dyDescent="0.3">
      <c r="A38" s="19" t="s">
        <v>34</v>
      </c>
      <c r="B38" s="3">
        <v>7</v>
      </c>
      <c r="C38" s="3">
        <f t="shared" si="6"/>
        <v>90</v>
      </c>
      <c r="D38" s="3" t="s">
        <v>35</v>
      </c>
      <c r="E38" s="16"/>
    </row>
    <row r="39" spans="1:5" x14ac:dyDescent="0.3">
      <c r="A39" s="19" t="s">
        <v>36</v>
      </c>
      <c r="B39" s="3">
        <v>8</v>
      </c>
      <c r="C39" s="3">
        <f t="shared" si="6"/>
        <v>100</v>
      </c>
      <c r="D39" s="3" t="s">
        <v>37</v>
      </c>
      <c r="E39" s="16"/>
    </row>
    <row r="40" spans="1:5" x14ac:dyDescent="0.3">
      <c r="A40" s="19" t="s">
        <v>38</v>
      </c>
      <c r="B40" s="3">
        <v>9</v>
      </c>
      <c r="C40" s="3">
        <f t="shared" si="6"/>
        <v>110</v>
      </c>
      <c r="D40" s="3" t="s">
        <v>39</v>
      </c>
      <c r="E40" s="16"/>
    </row>
    <row r="41" spans="1:5" x14ac:dyDescent="0.3">
      <c r="A41" s="26"/>
      <c r="B41" s="27"/>
      <c r="C41" s="27"/>
      <c r="D41" s="27"/>
      <c r="E41" s="28"/>
    </row>
  </sheetData>
  <pageMargins left="0.7" right="0.7" top="0.75" bottom="0.75" header="0.3" footer="0.3"/>
  <pageSetup paperSize="9" scale="49" orientation="landscape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4"/>
  <sheetViews>
    <sheetView zoomScale="80" zoomScaleNormal="80" workbookViewId="0">
      <selection activeCell="D30" sqref="D30"/>
    </sheetView>
  </sheetViews>
  <sheetFormatPr defaultColWidth="9" defaultRowHeight="13" x14ac:dyDescent="0.3"/>
  <cols>
    <col min="1" max="1" width="36.765625" style="3" customWidth="1"/>
    <col min="2" max="4" width="9.3828125" style="3" customWidth="1"/>
    <col min="5" max="5" width="10.4609375" style="3" customWidth="1"/>
    <col min="6" max="6" width="11.23046875" style="3" customWidth="1"/>
    <col min="7" max="9" width="9" style="3"/>
    <col min="10" max="10" width="9.4609375" style="3" customWidth="1"/>
    <col min="11" max="16384" width="9" style="3"/>
  </cols>
  <sheetData>
    <row r="1" spans="1:15" x14ac:dyDescent="0.3">
      <c r="A1" s="29" t="s">
        <v>0</v>
      </c>
      <c r="B1" s="2">
        <v>8</v>
      </c>
    </row>
    <row r="3" spans="1:15" x14ac:dyDescent="0.3">
      <c r="B3" s="4" t="s">
        <v>1</v>
      </c>
      <c r="C3" s="5"/>
      <c r="D3" s="5"/>
      <c r="E3" s="25"/>
      <c r="F3" s="6" t="s">
        <v>3</v>
      </c>
      <c r="G3" s="7" t="s">
        <v>82</v>
      </c>
      <c r="H3" s="8" t="s">
        <v>83</v>
      </c>
      <c r="I3" s="9" t="s">
        <v>84</v>
      </c>
      <c r="J3" s="8" t="s">
        <v>85</v>
      </c>
      <c r="K3" s="8" t="s">
        <v>86</v>
      </c>
      <c r="L3" s="8" t="s">
        <v>87</v>
      </c>
      <c r="M3" s="8" t="s">
        <v>88</v>
      </c>
      <c r="N3" s="8" t="s">
        <v>89</v>
      </c>
      <c r="O3" s="10" t="s">
        <v>90</v>
      </c>
    </row>
    <row r="4" spans="1:15" x14ac:dyDescent="0.3">
      <c r="A4" s="29" t="s">
        <v>40</v>
      </c>
      <c r="B4" s="11" t="s">
        <v>41</v>
      </c>
      <c r="C4" s="12" t="s">
        <v>42</v>
      </c>
      <c r="D4" s="12" t="s">
        <v>43</v>
      </c>
      <c r="E4" s="30" t="s">
        <v>7</v>
      </c>
      <c r="F4" s="14" t="s">
        <v>9</v>
      </c>
      <c r="G4" s="11"/>
      <c r="H4" s="12"/>
      <c r="I4" s="1"/>
      <c r="J4" s="12"/>
      <c r="K4" s="12"/>
      <c r="L4" s="12"/>
      <c r="M4" s="12"/>
      <c r="N4" s="12"/>
      <c r="O4" s="31"/>
    </row>
    <row r="5" spans="1:15" x14ac:dyDescent="0.3">
      <c r="A5" s="1"/>
      <c r="B5" s="11">
        <v>5</v>
      </c>
      <c r="C5" s="12">
        <v>10</v>
      </c>
      <c r="D5" s="12">
        <v>15</v>
      </c>
      <c r="E5" s="30"/>
      <c r="F5" s="14"/>
      <c r="G5" s="11"/>
      <c r="H5" s="12"/>
      <c r="I5" s="1"/>
      <c r="J5" s="1"/>
      <c r="K5" s="1"/>
      <c r="O5" s="16"/>
    </row>
    <row r="6" spans="1:15" x14ac:dyDescent="0.3">
      <c r="A6" s="1"/>
      <c r="B6" s="11"/>
      <c r="C6" s="12"/>
      <c r="D6" s="12"/>
      <c r="E6" s="30"/>
      <c r="F6" s="14"/>
      <c r="G6" s="11"/>
      <c r="H6" s="12"/>
      <c r="I6" s="1"/>
      <c r="J6" s="1"/>
      <c r="K6" s="1"/>
      <c r="O6" s="16"/>
    </row>
    <row r="7" spans="1:15" x14ac:dyDescent="0.3">
      <c r="A7" s="3" t="s">
        <v>44</v>
      </c>
      <c r="B7" s="19">
        <f>B1*B5</f>
        <v>40</v>
      </c>
      <c r="C7" s="3">
        <f>B1*C5</f>
        <v>80</v>
      </c>
      <c r="D7" s="3">
        <f>B1*D5</f>
        <v>120</v>
      </c>
      <c r="E7" s="32">
        <f>D7+10</f>
        <v>130</v>
      </c>
      <c r="F7" s="21">
        <f>SUM(G7:O7)</f>
        <v>85</v>
      </c>
      <c r="G7" s="33">
        <v>10</v>
      </c>
      <c r="H7" s="34">
        <v>10</v>
      </c>
      <c r="I7" s="34">
        <v>10</v>
      </c>
      <c r="J7" s="34">
        <v>10</v>
      </c>
      <c r="K7" s="34">
        <v>10</v>
      </c>
      <c r="L7" s="35">
        <v>15</v>
      </c>
      <c r="M7" s="35">
        <v>15</v>
      </c>
      <c r="N7" s="36">
        <v>5</v>
      </c>
      <c r="O7" s="22"/>
    </row>
    <row r="8" spans="1:15" x14ac:dyDescent="0.3">
      <c r="A8" s="3" t="s">
        <v>45</v>
      </c>
      <c r="B8" s="19">
        <f>B7</f>
        <v>40</v>
      </c>
      <c r="C8" s="3">
        <f t="shared" ref="C8:E22" si="0">C7</f>
        <v>80</v>
      </c>
      <c r="D8" s="3">
        <f t="shared" si="0"/>
        <v>120</v>
      </c>
      <c r="E8" s="32">
        <f>E7</f>
        <v>130</v>
      </c>
      <c r="F8" s="21">
        <f t="shared" ref="F8:F22" si="1">SUM(G8:O8)</f>
        <v>100</v>
      </c>
      <c r="G8" s="37">
        <v>15</v>
      </c>
      <c r="H8" s="36">
        <v>5</v>
      </c>
      <c r="I8" s="36">
        <v>5</v>
      </c>
      <c r="J8" s="35">
        <v>15</v>
      </c>
      <c r="K8" s="35">
        <v>15</v>
      </c>
      <c r="L8" s="35">
        <v>15</v>
      </c>
      <c r="M8" s="35">
        <v>15</v>
      </c>
      <c r="N8" s="35">
        <v>15</v>
      </c>
      <c r="O8" s="22"/>
    </row>
    <row r="9" spans="1:15" x14ac:dyDescent="0.3">
      <c r="A9" s="3" t="s">
        <v>46</v>
      </c>
      <c r="B9" s="19">
        <f t="shared" ref="B9:B22" si="2">B8</f>
        <v>40</v>
      </c>
      <c r="C9" s="3">
        <f t="shared" si="0"/>
        <v>80</v>
      </c>
      <c r="D9" s="3">
        <f t="shared" si="0"/>
        <v>120</v>
      </c>
      <c r="E9" s="32">
        <f t="shared" si="0"/>
        <v>130</v>
      </c>
      <c r="F9" s="21">
        <f t="shared" si="1"/>
        <v>90</v>
      </c>
      <c r="G9" s="33">
        <v>10</v>
      </c>
      <c r="H9" s="34">
        <v>10</v>
      </c>
      <c r="I9" s="35">
        <v>15</v>
      </c>
      <c r="J9" s="35">
        <v>15</v>
      </c>
      <c r="K9" s="34">
        <v>10</v>
      </c>
      <c r="L9" s="34">
        <v>10</v>
      </c>
      <c r="M9" s="34">
        <v>10</v>
      </c>
      <c r="N9" s="34">
        <v>10</v>
      </c>
      <c r="O9" s="22"/>
    </row>
    <row r="10" spans="1:15" x14ac:dyDescent="0.3">
      <c r="A10" s="3" t="s">
        <v>47</v>
      </c>
      <c r="B10" s="19">
        <f t="shared" si="2"/>
        <v>40</v>
      </c>
      <c r="C10" s="3">
        <f t="shared" si="0"/>
        <v>80</v>
      </c>
      <c r="D10" s="3">
        <f t="shared" si="0"/>
        <v>120</v>
      </c>
      <c r="E10" s="32">
        <f t="shared" si="0"/>
        <v>130</v>
      </c>
      <c r="F10" s="21">
        <f t="shared" si="1"/>
        <v>90</v>
      </c>
      <c r="G10" s="33">
        <v>10</v>
      </c>
      <c r="H10" s="34">
        <v>10</v>
      </c>
      <c r="I10" s="34">
        <v>10</v>
      </c>
      <c r="J10" s="34">
        <v>10</v>
      </c>
      <c r="K10" s="34">
        <v>10</v>
      </c>
      <c r="L10" s="35">
        <v>15</v>
      </c>
      <c r="M10" s="34">
        <v>10</v>
      </c>
      <c r="N10" s="35">
        <v>15</v>
      </c>
      <c r="O10" s="22"/>
    </row>
    <row r="11" spans="1:15" x14ac:dyDescent="0.3">
      <c r="A11" s="3" t="s">
        <v>48</v>
      </c>
      <c r="B11" s="19">
        <f t="shared" si="2"/>
        <v>40</v>
      </c>
      <c r="C11" s="3">
        <f t="shared" si="0"/>
        <v>80</v>
      </c>
      <c r="D11" s="3">
        <f t="shared" si="0"/>
        <v>120</v>
      </c>
      <c r="E11" s="32">
        <f t="shared" si="0"/>
        <v>130</v>
      </c>
      <c r="F11" s="21">
        <f t="shared" si="1"/>
        <v>85</v>
      </c>
      <c r="G11" s="33">
        <v>10</v>
      </c>
      <c r="H11" s="34">
        <v>10</v>
      </c>
      <c r="I11" s="35">
        <v>15</v>
      </c>
      <c r="J11" s="34">
        <v>10</v>
      </c>
      <c r="K11" s="34">
        <v>10</v>
      </c>
      <c r="L11" s="34">
        <v>10</v>
      </c>
      <c r="M11" s="34">
        <v>10</v>
      </c>
      <c r="N11" s="34">
        <v>10</v>
      </c>
      <c r="O11" s="22"/>
    </row>
    <row r="12" spans="1:15" x14ac:dyDescent="0.3">
      <c r="A12" s="3" t="s">
        <v>49</v>
      </c>
      <c r="B12" s="19">
        <f t="shared" si="2"/>
        <v>40</v>
      </c>
      <c r="C12" s="3">
        <f t="shared" si="0"/>
        <v>80</v>
      </c>
      <c r="D12" s="3">
        <f t="shared" si="0"/>
        <v>120</v>
      </c>
      <c r="E12" s="32">
        <f t="shared" si="0"/>
        <v>130</v>
      </c>
      <c r="F12" s="21">
        <f t="shared" si="1"/>
        <v>85</v>
      </c>
      <c r="G12" s="33">
        <v>10</v>
      </c>
      <c r="H12" s="34">
        <v>10</v>
      </c>
      <c r="I12" s="34">
        <v>10</v>
      </c>
      <c r="J12" s="34">
        <v>10</v>
      </c>
      <c r="K12" s="34">
        <v>10</v>
      </c>
      <c r="L12" s="34">
        <v>10</v>
      </c>
      <c r="M12" s="35">
        <v>15</v>
      </c>
      <c r="N12" s="34">
        <v>10</v>
      </c>
      <c r="O12" s="22"/>
    </row>
    <row r="13" spans="1:15" x14ac:dyDescent="0.3">
      <c r="A13" s="3" t="s">
        <v>50</v>
      </c>
      <c r="B13" s="19">
        <f t="shared" si="2"/>
        <v>40</v>
      </c>
      <c r="C13" s="3">
        <f t="shared" si="0"/>
        <v>80</v>
      </c>
      <c r="D13" s="3">
        <f t="shared" si="0"/>
        <v>120</v>
      </c>
      <c r="E13" s="32">
        <f t="shared" si="0"/>
        <v>130</v>
      </c>
      <c r="F13" s="21">
        <f t="shared" si="1"/>
        <v>80</v>
      </c>
      <c r="G13" s="38">
        <v>5</v>
      </c>
      <c r="H13" s="34">
        <v>10</v>
      </c>
      <c r="I13" s="36">
        <v>5</v>
      </c>
      <c r="J13" s="35">
        <v>15</v>
      </c>
      <c r="K13" s="34">
        <v>10</v>
      </c>
      <c r="L13" s="36">
        <v>5</v>
      </c>
      <c r="M13" s="35">
        <v>15</v>
      </c>
      <c r="N13" s="35">
        <v>15</v>
      </c>
      <c r="O13" s="22"/>
    </row>
    <row r="14" spans="1:15" x14ac:dyDescent="0.3">
      <c r="A14" s="3" t="s">
        <v>51</v>
      </c>
      <c r="B14" s="19">
        <f t="shared" si="2"/>
        <v>40</v>
      </c>
      <c r="C14" s="3">
        <f t="shared" si="0"/>
        <v>80</v>
      </c>
      <c r="D14" s="3">
        <f t="shared" si="0"/>
        <v>120</v>
      </c>
      <c r="E14" s="32">
        <f t="shared" si="0"/>
        <v>130</v>
      </c>
      <c r="F14" s="21">
        <f t="shared" si="1"/>
        <v>80</v>
      </c>
      <c r="G14" s="37">
        <v>15</v>
      </c>
      <c r="H14" s="36">
        <v>5</v>
      </c>
      <c r="I14" s="36">
        <v>5</v>
      </c>
      <c r="J14" s="34">
        <v>10</v>
      </c>
      <c r="K14" s="35">
        <v>15</v>
      </c>
      <c r="L14" s="34">
        <v>10</v>
      </c>
      <c r="M14" s="34">
        <v>10</v>
      </c>
      <c r="N14" s="34">
        <v>10</v>
      </c>
      <c r="O14" s="22"/>
    </row>
    <row r="15" spans="1:15" x14ac:dyDescent="0.3">
      <c r="A15" s="3" t="s">
        <v>52</v>
      </c>
      <c r="B15" s="19">
        <f t="shared" si="2"/>
        <v>40</v>
      </c>
      <c r="C15" s="3">
        <f t="shared" si="0"/>
        <v>80</v>
      </c>
      <c r="D15" s="3">
        <f t="shared" si="0"/>
        <v>120</v>
      </c>
      <c r="E15" s="32">
        <f t="shared" si="0"/>
        <v>130</v>
      </c>
      <c r="F15" s="21">
        <f t="shared" si="1"/>
        <v>95</v>
      </c>
      <c r="G15" s="37">
        <v>15</v>
      </c>
      <c r="H15" s="34">
        <v>10</v>
      </c>
      <c r="I15" s="34">
        <v>10</v>
      </c>
      <c r="J15" s="35">
        <v>15</v>
      </c>
      <c r="K15" s="35">
        <v>15</v>
      </c>
      <c r="L15" s="34">
        <v>10</v>
      </c>
      <c r="M15" s="34">
        <v>10</v>
      </c>
      <c r="N15" s="34">
        <v>10</v>
      </c>
      <c r="O15" s="22"/>
    </row>
    <row r="16" spans="1:15" x14ac:dyDescent="0.3">
      <c r="A16" s="3" t="s">
        <v>53</v>
      </c>
      <c r="B16" s="19">
        <f t="shared" si="2"/>
        <v>40</v>
      </c>
      <c r="C16" s="3">
        <f t="shared" si="0"/>
        <v>80</v>
      </c>
      <c r="D16" s="3">
        <f t="shared" si="0"/>
        <v>120</v>
      </c>
      <c r="E16" s="32">
        <f t="shared" si="0"/>
        <v>130</v>
      </c>
      <c r="F16" s="21">
        <f t="shared" si="1"/>
        <v>95</v>
      </c>
      <c r="G16" s="37">
        <v>15</v>
      </c>
      <c r="H16" s="34">
        <v>10</v>
      </c>
      <c r="I16" s="34">
        <v>10</v>
      </c>
      <c r="J16" s="35">
        <v>15</v>
      </c>
      <c r="K16" s="35">
        <v>15</v>
      </c>
      <c r="L16" s="35">
        <v>15</v>
      </c>
      <c r="M16" s="34">
        <v>10</v>
      </c>
      <c r="N16" s="36">
        <v>5</v>
      </c>
      <c r="O16" s="22"/>
    </row>
    <row r="17" spans="1:15" x14ac:dyDescent="0.3">
      <c r="A17" s="3" t="s">
        <v>54</v>
      </c>
      <c r="B17" s="19">
        <f t="shared" si="2"/>
        <v>40</v>
      </c>
      <c r="C17" s="3">
        <f t="shared" si="0"/>
        <v>80</v>
      </c>
      <c r="D17" s="3">
        <f t="shared" si="0"/>
        <v>120</v>
      </c>
      <c r="E17" s="32">
        <f t="shared" si="0"/>
        <v>130</v>
      </c>
      <c r="F17" s="21">
        <f t="shared" si="1"/>
        <v>90</v>
      </c>
      <c r="G17" s="33">
        <v>10</v>
      </c>
      <c r="H17" s="34">
        <v>10</v>
      </c>
      <c r="I17" s="34">
        <v>10</v>
      </c>
      <c r="J17" s="34">
        <v>10</v>
      </c>
      <c r="K17" s="34">
        <v>10</v>
      </c>
      <c r="L17" s="35">
        <v>15</v>
      </c>
      <c r="M17" s="34">
        <v>10</v>
      </c>
      <c r="N17" s="35">
        <v>15</v>
      </c>
      <c r="O17" s="22"/>
    </row>
    <row r="18" spans="1:15" x14ac:dyDescent="0.3">
      <c r="A18" s="3" t="s">
        <v>55</v>
      </c>
      <c r="B18" s="19">
        <f t="shared" si="2"/>
        <v>40</v>
      </c>
      <c r="C18" s="3">
        <f t="shared" si="0"/>
        <v>80</v>
      </c>
      <c r="D18" s="3">
        <f t="shared" si="0"/>
        <v>120</v>
      </c>
      <c r="E18" s="32">
        <f t="shared" si="0"/>
        <v>130</v>
      </c>
      <c r="F18" s="21">
        <f t="shared" si="1"/>
        <v>85</v>
      </c>
      <c r="G18" s="37">
        <v>15</v>
      </c>
      <c r="H18" s="34">
        <v>10</v>
      </c>
      <c r="I18" s="34">
        <v>10</v>
      </c>
      <c r="J18" s="36">
        <v>5</v>
      </c>
      <c r="K18" s="35">
        <v>15</v>
      </c>
      <c r="L18" s="34">
        <v>10</v>
      </c>
      <c r="M18" s="34">
        <v>10</v>
      </c>
      <c r="N18" s="34">
        <v>10</v>
      </c>
      <c r="O18" s="22"/>
    </row>
    <row r="19" spans="1:15" x14ac:dyDescent="0.3">
      <c r="A19" s="3" t="s">
        <v>56</v>
      </c>
      <c r="B19" s="19">
        <f t="shared" si="2"/>
        <v>40</v>
      </c>
      <c r="C19" s="3">
        <f t="shared" si="0"/>
        <v>80</v>
      </c>
      <c r="D19" s="3">
        <f t="shared" si="0"/>
        <v>120</v>
      </c>
      <c r="E19" s="32">
        <f t="shared" si="0"/>
        <v>130</v>
      </c>
      <c r="F19" s="21">
        <f t="shared" si="1"/>
        <v>70</v>
      </c>
      <c r="G19" s="38">
        <v>5</v>
      </c>
      <c r="H19" s="34">
        <v>10</v>
      </c>
      <c r="I19" s="34">
        <v>10</v>
      </c>
      <c r="J19" s="34">
        <v>10</v>
      </c>
      <c r="K19" s="36">
        <v>5</v>
      </c>
      <c r="L19" s="34">
        <v>10</v>
      </c>
      <c r="M19" s="34">
        <v>10</v>
      </c>
      <c r="N19" s="34">
        <v>10</v>
      </c>
      <c r="O19" s="22"/>
    </row>
    <row r="20" spans="1:15" x14ac:dyDescent="0.3">
      <c r="A20" s="3" t="s">
        <v>57</v>
      </c>
      <c r="B20" s="19">
        <f t="shared" si="2"/>
        <v>40</v>
      </c>
      <c r="C20" s="3">
        <f t="shared" si="0"/>
        <v>80</v>
      </c>
      <c r="D20" s="3">
        <f t="shared" si="0"/>
        <v>120</v>
      </c>
      <c r="E20" s="32">
        <f t="shared" si="0"/>
        <v>130</v>
      </c>
      <c r="F20" s="21">
        <f t="shared" si="1"/>
        <v>95</v>
      </c>
      <c r="G20" s="33">
        <v>10</v>
      </c>
      <c r="H20" s="35">
        <v>15</v>
      </c>
      <c r="I20" s="35">
        <v>15</v>
      </c>
      <c r="J20" s="34">
        <v>10</v>
      </c>
      <c r="K20" s="34">
        <v>10</v>
      </c>
      <c r="L20" s="34">
        <v>10</v>
      </c>
      <c r="M20" s="35">
        <v>15</v>
      </c>
      <c r="N20" s="34">
        <v>10</v>
      </c>
      <c r="O20" s="22"/>
    </row>
    <row r="21" spans="1:15" x14ac:dyDescent="0.3">
      <c r="A21" s="3" t="s">
        <v>58</v>
      </c>
      <c r="B21" s="19">
        <f t="shared" si="2"/>
        <v>40</v>
      </c>
      <c r="C21" s="3">
        <f t="shared" si="0"/>
        <v>80</v>
      </c>
      <c r="D21" s="3">
        <f t="shared" si="0"/>
        <v>120</v>
      </c>
      <c r="E21" s="32">
        <f t="shared" si="0"/>
        <v>130</v>
      </c>
      <c r="F21" s="21">
        <f t="shared" si="1"/>
        <v>80</v>
      </c>
      <c r="G21" s="33">
        <v>10</v>
      </c>
      <c r="H21" s="34">
        <v>10</v>
      </c>
      <c r="I21" s="34">
        <v>10</v>
      </c>
      <c r="J21" s="36">
        <v>5</v>
      </c>
      <c r="K21" s="34">
        <v>10</v>
      </c>
      <c r="L21" s="34">
        <v>10</v>
      </c>
      <c r="M21" s="35">
        <v>15</v>
      </c>
      <c r="N21" s="34">
        <v>10</v>
      </c>
      <c r="O21" s="22"/>
    </row>
    <row r="22" spans="1:15" x14ac:dyDescent="0.3">
      <c r="A22" s="3" t="s">
        <v>59</v>
      </c>
      <c r="B22" s="19">
        <f t="shared" si="2"/>
        <v>40</v>
      </c>
      <c r="C22" s="3">
        <f t="shared" si="0"/>
        <v>80</v>
      </c>
      <c r="D22" s="3">
        <f t="shared" si="0"/>
        <v>120</v>
      </c>
      <c r="E22" s="32">
        <f t="shared" si="0"/>
        <v>130</v>
      </c>
      <c r="F22" s="21">
        <f t="shared" si="1"/>
        <v>75</v>
      </c>
      <c r="G22" s="38">
        <v>5</v>
      </c>
      <c r="H22" s="35">
        <v>15</v>
      </c>
      <c r="I22" s="34">
        <v>10</v>
      </c>
      <c r="J22" s="34">
        <v>10</v>
      </c>
      <c r="K22" s="36">
        <v>5</v>
      </c>
      <c r="L22" s="34">
        <v>10</v>
      </c>
      <c r="M22" s="34">
        <v>10</v>
      </c>
      <c r="N22" s="34">
        <v>10</v>
      </c>
      <c r="O22" s="22"/>
    </row>
    <row r="23" spans="1:15" x14ac:dyDescent="0.3">
      <c r="B23" s="19"/>
      <c r="E23" s="32"/>
      <c r="F23" s="21"/>
      <c r="G23" s="19"/>
    </row>
    <row r="24" spans="1:15" x14ac:dyDescent="0.3">
      <c r="B24" s="19"/>
      <c r="E24" s="32"/>
      <c r="F24" s="21"/>
    </row>
    <row r="25" spans="1:15" x14ac:dyDescent="0.3">
      <c r="B25" s="26"/>
      <c r="C25" s="27"/>
      <c r="D25" s="27"/>
      <c r="E25" s="27"/>
      <c r="F25" s="39"/>
      <c r="G25" s="27"/>
      <c r="H25" s="27"/>
      <c r="I25" s="27"/>
      <c r="J25" s="27"/>
      <c r="K25" s="27"/>
      <c r="L25" s="27"/>
      <c r="M25" s="27"/>
      <c r="N25" s="27"/>
      <c r="O25" s="28"/>
    </row>
    <row r="32" spans="1:15" x14ac:dyDescent="0.3">
      <c r="A32" s="22" t="s">
        <v>95</v>
      </c>
    </row>
    <row r="33" spans="2:2" ht="9.75" customHeight="1" x14ac:dyDescent="0.3"/>
    <row r="34" spans="2:2" x14ac:dyDescent="0.3">
      <c r="B34" s="1"/>
    </row>
  </sheetData>
  <pageMargins left="0.7" right="0.7" top="0.75" bottom="0.75" header="0.3" footer="0.3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4"/>
  <sheetViews>
    <sheetView zoomScale="80" zoomScaleNormal="80" workbookViewId="0">
      <selection activeCell="A18" sqref="A18"/>
    </sheetView>
  </sheetViews>
  <sheetFormatPr defaultColWidth="9" defaultRowHeight="13" x14ac:dyDescent="0.3"/>
  <cols>
    <col min="1" max="1" width="36.84375" style="3" bestFit="1" customWidth="1"/>
    <col min="2" max="2" width="10.4609375" style="3" bestFit="1" customWidth="1"/>
    <col min="3" max="16384" width="9" style="3"/>
  </cols>
  <sheetData>
    <row r="1" spans="1:5" x14ac:dyDescent="0.3">
      <c r="A1" s="29" t="s">
        <v>40</v>
      </c>
      <c r="B1" s="12" t="s">
        <v>41</v>
      </c>
      <c r="C1" s="12" t="s">
        <v>42</v>
      </c>
      <c r="D1" s="12" t="s">
        <v>43</v>
      </c>
      <c r="E1" s="3" t="s">
        <v>92</v>
      </c>
    </row>
    <row r="2" spans="1:5" x14ac:dyDescent="0.3">
      <c r="A2" s="3" t="s">
        <v>60</v>
      </c>
      <c r="B2" s="3">
        <v>5</v>
      </c>
      <c r="C2" s="3">
        <v>10</v>
      </c>
      <c r="D2" s="3">
        <v>15</v>
      </c>
      <c r="E2" s="23">
        <v>10</v>
      </c>
    </row>
    <row r="3" spans="1:5" x14ac:dyDescent="0.3">
      <c r="A3" s="3" t="s">
        <v>61</v>
      </c>
      <c r="B3" s="3">
        <v>5</v>
      </c>
      <c r="C3" s="3">
        <v>10</v>
      </c>
      <c r="D3" s="3">
        <v>15</v>
      </c>
      <c r="E3" s="23">
        <v>15</v>
      </c>
    </row>
    <row r="4" spans="1:5" x14ac:dyDescent="0.3">
      <c r="A4" s="3" t="s">
        <v>62</v>
      </c>
      <c r="B4" s="3">
        <v>5</v>
      </c>
      <c r="C4" s="3">
        <v>10</v>
      </c>
      <c r="D4" s="3">
        <v>15</v>
      </c>
      <c r="E4" s="23">
        <v>10</v>
      </c>
    </row>
    <row r="5" spans="1:5" x14ac:dyDescent="0.3">
      <c r="A5" s="3" t="s">
        <v>63</v>
      </c>
      <c r="B5" s="3">
        <v>5</v>
      </c>
      <c r="C5" s="3">
        <v>10</v>
      </c>
      <c r="D5" s="3">
        <v>15</v>
      </c>
      <c r="E5" s="23">
        <v>10</v>
      </c>
    </row>
    <row r="6" spans="1:5" x14ac:dyDescent="0.3">
      <c r="A6" s="3" t="s">
        <v>64</v>
      </c>
      <c r="B6" s="3">
        <v>5</v>
      </c>
      <c r="C6" s="3">
        <v>10</v>
      </c>
      <c r="D6" s="3">
        <v>15</v>
      </c>
      <c r="E6" s="23">
        <v>10</v>
      </c>
    </row>
    <row r="7" spans="1:5" x14ac:dyDescent="0.3">
      <c r="A7" s="3" t="s">
        <v>65</v>
      </c>
      <c r="B7" s="3">
        <v>5</v>
      </c>
      <c r="C7" s="3">
        <v>10</v>
      </c>
      <c r="D7" s="3">
        <v>15</v>
      </c>
      <c r="E7" s="23">
        <v>10</v>
      </c>
    </row>
    <row r="8" spans="1:5" x14ac:dyDescent="0.3">
      <c r="A8" s="3" t="s">
        <v>66</v>
      </c>
      <c r="B8" s="3">
        <v>5</v>
      </c>
      <c r="C8" s="3">
        <v>10</v>
      </c>
      <c r="D8" s="3">
        <v>15</v>
      </c>
      <c r="E8" s="23">
        <v>15</v>
      </c>
    </row>
    <row r="9" spans="1:5" x14ac:dyDescent="0.3">
      <c r="A9" s="3" t="s">
        <v>67</v>
      </c>
      <c r="B9" s="3">
        <v>5</v>
      </c>
      <c r="C9" s="3">
        <v>10</v>
      </c>
      <c r="D9" s="3">
        <v>15</v>
      </c>
      <c r="E9" s="23">
        <v>15</v>
      </c>
    </row>
    <row r="10" spans="1:5" x14ac:dyDescent="0.3">
      <c r="A10" s="3" t="s">
        <v>68</v>
      </c>
      <c r="B10" s="3">
        <v>5</v>
      </c>
      <c r="C10" s="3">
        <v>10</v>
      </c>
      <c r="D10" s="3">
        <v>15</v>
      </c>
      <c r="E10" s="23">
        <v>10</v>
      </c>
    </row>
    <row r="11" spans="1:5" x14ac:dyDescent="0.3">
      <c r="A11" s="3" t="s">
        <v>69</v>
      </c>
      <c r="B11" s="3">
        <v>5</v>
      </c>
      <c r="C11" s="3">
        <v>10</v>
      </c>
      <c r="D11" s="3">
        <v>15</v>
      </c>
      <c r="E11" s="23">
        <v>15</v>
      </c>
    </row>
    <row r="12" spans="1:5" x14ac:dyDescent="0.3">
      <c r="A12" s="3" t="s">
        <v>70</v>
      </c>
      <c r="B12" s="3">
        <v>5</v>
      </c>
      <c r="C12" s="3">
        <v>10</v>
      </c>
      <c r="D12" s="3">
        <v>15</v>
      </c>
      <c r="E12" s="23">
        <v>10</v>
      </c>
    </row>
    <row r="13" spans="1:5" x14ac:dyDescent="0.3">
      <c r="A13" s="3" t="s">
        <v>71</v>
      </c>
      <c r="B13" s="3">
        <v>5</v>
      </c>
      <c r="C13" s="3">
        <v>10</v>
      </c>
      <c r="D13" s="3">
        <v>15</v>
      </c>
      <c r="E13" s="23">
        <v>10</v>
      </c>
    </row>
    <row r="14" spans="1:5" x14ac:dyDescent="0.3">
      <c r="A14" s="3" t="s">
        <v>72</v>
      </c>
      <c r="B14" s="3">
        <v>5</v>
      </c>
      <c r="C14" s="3">
        <v>10</v>
      </c>
      <c r="D14" s="3">
        <v>15</v>
      </c>
      <c r="E14" s="23">
        <v>10</v>
      </c>
    </row>
    <row r="15" spans="1:5" x14ac:dyDescent="0.3">
      <c r="A15" s="3" t="s">
        <v>73</v>
      </c>
      <c r="B15" s="3">
        <v>5</v>
      </c>
      <c r="C15" s="3">
        <v>10</v>
      </c>
      <c r="D15" s="3">
        <v>15</v>
      </c>
      <c r="E15" s="23">
        <v>10</v>
      </c>
    </row>
    <row r="16" spans="1:5" x14ac:dyDescent="0.3">
      <c r="A16" s="3" t="s">
        <v>74</v>
      </c>
      <c r="B16" s="3">
        <v>5</v>
      </c>
      <c r="C16" s="3">
        <v>10</v>
      </c>
      <c r="D16" s="3">
        <v>15</v>
      </c>
      <c r="E16" s="23">
        <v>10</v>
      </c>
    </row>
    <row r="17" spans="1:5" x14ac:dyDescent="0.3">
      <c r="A17" s="3" t="s">
        <v>75</v>
      </c>
      <c r="B17" s="3">
        <v>5</v>
      </c>
      <c r="C17" s="3">
        <v>10</v>
      </c>
      <c r="D17" s="3">
        <v>15</v>
      </c>
      <c r="E17" s="23">
        <v>5</v>
      </c>
    </row>
    <row r="18" spans="1:5" x14ac:dyDescent="0.3">
      <c r="A18" s="3" t="s">
        <v>76</v>
      </c>
      <c r="B18" s="3">
        <v>5</v>
      </c>
      <c r="C18" s="3">
        <v>10</v>
      </c>
      <c r="D18" s="3">
        <v>15</v>
      </c>
      <c r="E18" s="23">
        <v>5</v>
      </c>
    </row>
    <row r="19" spans="1:5" x14ac:dyDescent="0.3">
      <c r="A19" s="3" t="s">
        <v>77</v>
      </c>
      <c r="B19" s="3">
        <v>5</v>
      </c>
      <c r="C19" s="3">
        <v>10</v>
      </c>
      <c r="D19" s="3">
        <v>15</v>
      </c>
      <c r="E19" s="23">
        <v>10</v>
      </c>
    </row>
    <row r="23" spans="1:5" x14ac:dyDescent="0.3">
      <c r="A23" s="29" t="s">
        <v>4</v>
      </c>
      <c r="B23" s="12" t="s">
        <v>5</v>
      </c>
      <c r="C23" s="12" t="s">
        <v>6</v>
      </c>
      <c r="D23" s="12" t="s">
        <v>78</v>
      </c>
      <c r="E23" s="3" t="s">
        <v>93</v>
      </c>
    </row>
    <row r="24" spans="1:5" x14ac:dyDescent="0.3">
      <c r="A24" s="3" t="s">
        <v>10</v>
      </c>
      <c r="B24" s="3">
        <v>10</v>
      </c>
      <c r="C24" s="3">
        <v>15</v>
      </c>
      <c r="D24" s="3">
        <v>20</v>
      </c>
      <c r="E24" s="3">
        <v>15</v>
      </c>
    </row>
    <row r="25" spans="1:5" x14ac:dyDescent="0.3">
      <c r="A25" s="3" t="s">
        <v>11</v>
      </c>
      <c r="B25" s="3">
        <v>10</v>
      </c>
      <c r="C25" s="3">
        <v>15</v>
      </c>
      <c r="D25" s="3">
        <v>20</v>
      </c>
      <c r="E25" s="3">
        <v>15</v>
      </c>
    </row>
    <row r="26" spans="1:5" x14ac:dyDescent="0.3">
      <c r="A26" s="3" t="s">
        <v>12</v>
      </c>
      <c r="B26" s="3">
        <v>10</v>
      </c>
      <c r="C26" s="3">
        <v>15</v>
      </c>
      <c r="D26" s="3">
        <v>20</v>
      </c>
      <c r="E26" s="3">
        <v>15</v>
      </c>
    </row>
    <row r="27" spans="1:5" x14ac:dyDescent="0.3">
      <c r="A27" s="3" t="s">
        <v>13</v>
      </c>
      <c r="B27" s="3">
        <v>10</v>
      </c>
      <c r="C27" s="3">
        <v>15</v>
      </c>
      <c r="D27" s="3">
        <v>20</v>
      </c>
      <c r="E27" s="3">
        <v>15</v>
      </c>
    </row>
    <row r="28" spans="1:5" x14ac:dyDescent="0.3">
      <c r="A28" s="3" t="s">
        <v>14</v>
      </c>
      <c r="B28" s="3">
        <v>10</v>
      </c>
      <c r="C28" s="3">
        <v>15</v>
      </c>
      <c r="D28" s="3">
        <v>20</v>
      </c>
      <c r="E28" s="3">
        <v>15</v>
      </c>
    </row>
    <row r="29" spans="1:5" x14ac:dyDescent="0.3">
      <c r="A29" s="3" t="s">
        <v>15</v>
      </c>
      <c r="B29" s="3">
        <v>10</v>
      </c>
      <c r="C29" s="3">
        <v>15</v>
      </c>
      <c r="D29" s="3">
        <v>20</v>
      </c>
      <c r="E29" s="3">
        <v>15</v>
      </c>
    </row>
    <row r="30" spans="1:5" x14ac:dyDescent="0.3">
      <c r="A30" s="3" t="s">
        <v>16</v>
      </c>
      <c r="B30" s="3">
        <v>10</v>
      </c>
      <c r="C30" s="3">
        <v>15</v>
      </c>
      <c r="D30" s="3">
        <v>20</v>
      </c>
      <c r="E30" s="3">
        <v>15</v>
      </c>
    </row>
    <row r="31" spans="1:5" x14ac:dyDescent="0.3">
      <c r="A31" s="3" t="s">
        <v>17</v>
      </c>
      <c r="B31" s="3">
        <v>10</v>
      </c>
      <c r="C31" s="3">
        <v>15</v>
      </c>
      <c r="D31" s="3">
        <v>20</v>
      </c>
      <c r="E31" s="3">
        <v>15</v>
      </c>
    </row>
    <row r="32" spans="1:5" x14ac:dyDescent="0.3">
      <c r="A32" s="3" t="s">
        <v>18</v>
      </c>
      <c r="B32" s="3">
        <v>10</v>
      </c>
      <c r="C32" s="3">
        <v>15</v>
      </c>
      <c r="D32" s="3">
        <v>20</v>
      </c>
      <c r="E32" s="3">
        <v>15</v>
      </c>
    </row>
    <row r="33" spans="1:5" x14ac:dyDescent="0.3">
      <c r="A33" s="3" t="s">
        <v>19</v>
      </c>
      <c r="B33" s="3">
        <v>10</v>
      </c>
      <c r="C33" s="3">
        <v>15</v>
      </c>
      <c r="D33" s="3">
        <v>20</v>
      </c>
      <c r="E33" s="3">
        <v>15</v>
      </c>
    </row>
    <row r="34" spans="1:5" x14ac:dyDescent="0.3">
      <c r="A34" s="3" t="s">
        <v>20</v>
      </c>
      <c r="B34" s="3">
        <v>10</v>
      </c>
      <c r="C34" s="3">
        <v>15</v>
      </c>
      <c r="D34" s="3">
        <v>20</v>
      </c>
      <c r="E34" s="3">
        <v>15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4"/>
  <sheetViews>
    <sheetView zoomScale="80" zoomScaleNormal="80" workbookViewId="0">
      <selection activeCell="A11" sqref="A11"/>
    </sheetView>
  </sheetViews>
  <sheetFormatPr defaultColWidth="9" defaultRowHeight="13" x14ac:dyDescent="0.3"/>
  <cols>
    <col min="1" max="1" width="36.84375" style="3" bestFit="1" customWidth="1"/>
    <col min="2" max="2" width="10.4609375" style="3" bestFit="1" customWidth="1"/>
    <col min="3" max="16384" width="9" style="3"/>
  </cols>
  <sheetData>
    <row r="1" spans="1:6" ht="13.5" thickBot="1" x14ac:dyDescent="0.35">
      <c r="A1" s="29" t="s">
        <v>40</v>
      </c>
      <c r="B1" s="12" t="s">
        <v>41</v>
      </c>
      <c r="C1" s="12" t="s">
        <v>42</v>
      </c>
      <c r="D1" s="12" t="s">
        <v>43</v>
      </c>
      <c r="E1" s="40" t="s">
        <v>91</v>
      </c>
    </row>
    <row r="2" spans="1:6" ht="13.5" thickBot="1" x14ac:dyDescent="0.35">
      <c r="A2" s="3" t="s">
        <v>60</v>
      </c>
      <c r="B2" s="3">
        <v>5</v>
      </c>
      <c r="C2" s="3">
        <v>10</v>
      </c>
      <c r="D2" s="3">
        <v>15</v>
      </c>
      <c r="E2" s="3">
        <v>15</v>
      </c>
      <c r="F2" s="41" t="s">
        <v>79</v>
      </c>
    </row>
    <row r="3" spans="1:6" ht="13.5" thickBot="1" x14ac:dyDescent="0.35">
      <c r="A3" s="3" t="s">
        <v>61</v>
      </c>
      <c r="B3" s="3">
        <v>5</v>
      </c>
      <c r="C3" s="3">
        <v>10</v>
      </c>
      <c r="D3" s="3">
        <v>15</v>
      </c>
      <c r="E3" s="3">
        <v>15</v>
      </c>
      <c r="F3" s="42" t="s">
        <v>79</v>
      </c>
    </row>
    <row r="4" spans="1:6" ht="13.5" thickBot="1" x14ac:dyDescent="0.35">
      <c r="A4" s="3" t="s">
        <v>62</v>
      </c>
      <c r="B4" s="3">
        <v>5</v>
      </c>
      <c r="C4" s="3">
        <v>10</v>
      </c>
      <c r="D4" s="3">
        <v>15</v>
      </c>
      <c r="E4" s="3">
        <v>10</v>
      </c>
      <c r="F4" s="43" t="s">
        <v>80</v>
      </c>
    </row>
    <row r="5" spans="1:6" ht="13.5" thickBot="1" x14ac:dyDescent="0.35">
      <c r="A5" s="3" t="s">
        <v>63</v>
      </c>
      <c r="B5" s="3">
        <v>5</v>
      </c>
      <c r="C5" s="3">
        <v>10</v>
      </c>
      <c r="D5" s="3">
        <v>15</v>
      </c>
      <c r="E5" s="3">
        <v>15</v>
      </c>
      <c r="F5" s="42" t="s">
        <v>79</v>
      </c>
    </row>
    <row r="6" spans="1:6" ht="13.5" thickBot="1" x14ac:dyDescent="0.35">
      <c r="A6" s="3" t="s">
        <v>64</v>
      </c>
      <c r="B6" s="3">
        <v>5</v>
      </c>
      <c r="C6" s="3">
        <v>10</v>
      </c>
      <c r="D6" s="3">
        <v>15</v>
      </c>
      <c r="E6" s="3">
        <v>10</v>
      </c>
      <c r="F6" s="43" t="s">
        <v>80</v>
      </c>
    </row>
    <row r="7" spans="1:6" ht="13.5" thickBot="1" x14ac:dyDescent="0.35">
      <c r="A7" s="3" t="s">
        <v>65</v>
      </c>
      <c r="B7" s="3">
        <v>5</v>
      </c>
      <c r="C7" s="3">
        <v>10</v>
      </c>
      <c r="D7" s="3">
        <v>15</v>
      </c>
      <c r="E7" s="3">
        <v>10</v>
      </c>
      <c r="F7" s="43" t="s">
        <v>80</v>
      </c>
    </row>
    <row r="8" spans="1:6" ht="13.5" thickBot="1" x14ac:dyDescent="0.35">
      <c r="A8" s="3" t="s">
        <v>66</v>
      </c>
      <c r="B8" s="3">
        <v>5</v>
      </c>
      <c r="C8" s="3">
        <v>10</v>
      </c>
      <c r="D8" s="3">
        <v>15</v>
      </c>
      <c r="E8" s="3">
        <v>5</v>
      </c>
      <c r="F8" s="44" t="s">
        <v>81</v>
      </c>
    </row>
    <row r="9" spans="1:6" ht="13.5" thickBot="1" x14ac:dyDescent="0.35">
      <c r="A9" s="3" t="s">
        <v>67</v>
      </c>
      <c r="B9" s="3">
        <v>5</v>
      </c>
      <c r="C9" s="3">
        <v>10</v>
      </c>
      <c r="D9" s="3">
        <v>15</v>
      </c>
      <c r="E9" s="3">
        <v>10</v>
      </c>
      <c r="F9" s="43" t="s">
        <v>80</v>
      </c>
    </row>
    <row r="10" spans="1:6" ht="13.5" thickBot="1" x14ac:dyDescent="0.35">
      <c r="A10" s="3" t="s">
        <v>68</v>
      </c>
      <c r="B10" s="3">
        <v>5</v>
      </c>
      <c r="C10" s="3">
        <v>10</v>
      </c>
      <c r="D10" s="3">
        <v>15</v>
      </c>
      <c r="E10" s="3">
        <v>10</v>
      </c>
      <c r="F10" s="43" t="s">
        <v>80</v>
      </c>
    </row>
    <row r="11" spans="1:6" ht="13.5" thickBot="1" x14ac:dyDescent="0.35">
      <c r="A11" s="3" t="s">
        <v>69</v>
      </c>
      <c r="B11" s="3">
        <v>5</v>
      </c>
      <c r="C11" s="3">
        <v>10</v>
      </c>
      <c r="D11" s="3">
        <v>15</v>
      </c>
      <c r="E11" s="3">
        <v>15</v>
      </c>
      <c r="F11" s="42" t="s">
        <v>79</v>
      </c>
    </row>
    <row r="12" spans="1:6" ht="13.5" thickBot="1" x14ac:dyDescent="0.35">
      <c r="A12" s="3" t="s">
        <v>70</v>
      </c>
      <c r="B12" s="3">
        <v>5</v>
      </c>
      <c r="C12" s="3">
        <v>10</v>
      </c>
      <c r="D12" s="3">
        <v>15</v>
      </c>
      <c r="E12" s="3">
        <v>10</v>
      </c>
      <c r="F12" s="43" t="s">
        <v>80</v>
      </c>
    </row>
    <row r="13" spans="1:6" ht="13.5" thickBot="1" x14ac:dyDescent="0.35">
      <c r="A13" s="3" t="s">
        <v>71</v>
      </c>
      <c r="B13" s="3">
        <v>5</v>
      </c>
      <c r="C13" s="3">
        <v>10</v>
      </c>
      <c r="D13" s="3">
        <v>15</v>
      </c>
      <c r="E13" s="3">
        <v>10</v>
      </c>
      <c r="F13" s="43" t="s">
        <v>80</v>
      </c>
    </row>
    <row r="14" spans="1:6" ht="13.5" thickBot="1" x14ac:dyDescent="0.35">
      <c r="A14" s="3" t="s">
        <v>72</v>
      </c>
      <c r="B14" s="3">
        <v>5</v>
      </c>
      <c r="C14" s="3">
        <v>10</v>
      </c>
      <c r="D14" s="3">
        <v>15</v>
      </c>
      <c r="E14" s="3">
        <v>10</v>
      </c>
      <c r="F14" s="43" t="s">
        <v>80</v>
      </c>
    </row>
    <row r="15" spans="1:6" ht="13.5" thickBot="1" x14ac:dyDescent="0.35">
      <c r="A15" s="3" t="s">
        <v>73</v>
      </c>
      <c r="B15" s="3">
        <v>5</v>
      </c>
      <c r="C15" s="3">
        <v>10</v>
      </c>
      <c r="D15" s="3">
        <v>15</v>
      </c>
      <c r="E15" s="3">
        <v>10</v>
      </c>
      <c r="F15" s="43" t="s">
        <v>80</v>
      </c>
    </row>
    <row r="16" spans="1:6" ht="13.5" thickBot="1" x14ac:dyDescent="0.35">
      <c r="A16" s="3" t="s">
        <v>74</v>
      </c>
      <c r="B16" s="3">
        <v>5</v>
      </c>
      <c r="C16" s="3">
        <v>10</v>
      </c>
      <c r="D16" s="3">
        <v>15</v>
      </c>
      <c r="E16" s="3">
        <v>5</v>
      </c>
      <c r="F16" s="44" t="s">
        <v>81</v>
      </c>
    </row>
    <row r="17" spans="1:7" x14ac:dyDescent="0.3">
      <c r="A17" s="3" t="s">
        <v>75</v>
      </c>
      <c r="B17" s="3">
        <v>5</v>
      </c>
      <c r="C17" s="3">
        <v>10</v>
      </c>
      <c r="D17" s="3">
        <v>15</v>
      </c>
      <c r="E17" s="3">
        <v>5</v>
      </c>
      <c r="F17" s="45" t="s">
        <v>81</v>
      </c>
    </row>
    <row r="18" spans="1:7" x14ac:dyDescent="0.3">
      <c r="F18" s="46"/>
    </row>
    <row r="19" spans="1:7" x14ac:dyDescent="0.3">
      <c r="F19" s="46"/>
    </row>
    <row r="23" spans="1:7" x14ac:dyDescent="0.3">
      <c r="A23" s="29" t="s">
        <v>4</v>
      </c>
      <c r="B23" s="12" t="s">
        <v>5</v>
      </c>
      <c r="C23" s="12" t="s">
        <v>6</v>
      </c>
      <c r="D23" s="12" t="s">
        <v>78</v>
      </c>
      <c r="E23" s="40" t="s">
        <v>91</v>
      </c>
    </row>
    <row r="24" spans="1:7" x14ac:dyDescent="0.3">
      <c r="A24" s="3" t="s">
        <v>10</v>
      </c>
      <c r="B24" s="3">
        <v>10</v>
      </c>
      <c r="C24" s="3">
        <v>15</v>
      </c>
      <c r="D24" s="3">
        <v>20</v>
      </c>
      <c r="E24" s="3">
        <v>10</v>
      </c>
      <c r="F24" s="34" t="s">
        <v>5</v>
      </c>
      <c r="G24" s="47">
        <v>0.83</v>
      </c>
    </row>
    <row r="25" spans="1:7" x14ac:dyDescent="0.3">
      <c r="A25" s="3" t="s">
        <v>11</v>
      </c>
      <c r="B25" s="3">
        <v>10</v>
      </c>
      <c r="C25" s="3">
        <v>15</v>
      </c>
      <c r="D25" s="3">
        <v>20</v>
      </c>
      <c r="E25" s="3">
        <v>15</v>
      </c>
      <c r="F25" s="34" t="s">
        <v>6</v>
      </c>
      <c r="G25" s="47">
        <v>0.9</v>
      </c>
    </row>
    <row r="26" spans="1:7" x14ac:dyDescent="0.3">
      <c r="A26" s="3" t="s">
        <v>12</v>
      </c>
      <c r="B26" s="3">
        <v>10</v>
      </c>
      <c r="C26" s="3">
        <v>15</v>
      </c>
      <c r="D26" s="3">
        <v>20</v>
      </c>
      <c r="E26" s="3">
        <v>15</v>
      </c>
      <c r="F26" s="34" t="s">
        <v>6</v>
      </c>
      <c r="G26" s="47">
        <v>0.71</v>
      </c>
    </row>
    <row r="27" spans="1:7" x14ac:dyDescent="0.3">
      <c r="A27" s="3" t="s">
        <v>13</v>
      </c>
      <c r="B27" s="3">
        <v>10</v>
      </c>
      <c r="C27" s="3">
        <v>15</v>
      </c>
      <c r="D27" s="3">
        <v>20</v>
      </c>
      <c r="E27" s="3">
        <v>10</v>
      </c>
      <c r="F27" s="34" t="s">
        <v>5</v>
      </c>
      <c r="G27" s="47">
        <v>0.71</v>
      </c>
    </row>
    <row r="28" spans="1:7" x14ac:dyDescent="0.3">
      <c r="A28" s="3" t="s">
        <v>14</v>
      </c>
      <c r="B28" s="3">
        <v>10</v>
      </c>
      <c r="C28" s="3">
        <v>15</v>
      </c>
      <c r="D28" s="3">
        <v>20</v>
      </c>
      <c r="E28" s="3">
        <v>10</v>
      </c>
      <c r="F28" s="34" t="s">
        <v>5</v>
      </c>
      <c r="G28" s="47">
        <v>0.82</v>
      </c>
    </row>
    <row r="29" spans="1:7" x14ac:dyDescent="0.3">
      <c r="A29" s="3" t="s">
        <v>15</v>
      </c>
      <c r="B29" s="3">
        <v>10</v>
      </c>
      <c r="C29" s="3">
        <v>15</v>
      </c>
      <c r="D29" s="3">
        <v>20</v>
      </c>
      <c r="E29" s="3">
        <v>10</v>
      </c>
      <c r="F29" s="34" t="s">
        <v>5</v>
      </c>
      <c r="G29" s="47">
        <v>0.38</v>
      </c>
    </row>
    <row r="30" spans="1:7" x14ac:dyDescent="0.3">
      <c r="A30" s="3" t="s">
        <v>16</v>
      </c>
      <c r="B30" s="3">
        <v>10</v>
      </c>
      <c r="C30" s="3">
        <v>15</v>
      </c>
      <c r="D30" s="3">
        <v>20</v>
      </c>
      <c r="E30" s="3">
        <v>10</v>
      </c>
      <c r="F30" s="34" t="s">
        <v>5</v>
      </c>
      <c r="G30" s="47">
        <v>0.55000000000000004</v>
      </c>
    </row>
    <row r="31" spans="1:7" x14ac:dyDescent="0.3">
      <c r="A31" s="3" t="s">
        <v>17</v>
      </c>
      <c r="B31" s="3">
        <v>10</v>
      </c>
      <c r="C31" s="3">
        <v>15</v>
      </c>
      <c r="D31" s="3">
        <v>20</v>
      </c>
      <c r="E31" s="3">
        <v>10</v>
      </c>
      <c r="F31" s="34" t="s">
        <v>5</v>
      </c>
      <c r="G31" s="47">
        <v>1</v>
      </c>
    </row>
    <row r="32" spans="1:7" x14ac:dyDescent="0.3">
      <c r="A32" s="3" t="s">
        <v>18</v>
      </c>
      <c r="B32" s="3">
        <v>10</v>
      </c>
      <c r="C32" s="3">
        <v>15</v>
      </c>
      <c r="D32" s="3">
        <v>20</v>
      </c>
      <c r="E32" s="3">
        <v>10</v>
      </c>
      <c r="F32" s="34" t="s">
        <v>5</v>
      </c>
      <c r="G32" s="47">
        <v>0.5</v>
      </c>
    </row>
    <row r="33" spans="1:7" x14ac:dyDescent="0.3">
      <c r="A33" s="3" t="s">
        <v>19</v>
      </c>
      <c r="B33" s="3">
        <v>10</v>
      </c>
      <c r="C33" s="3">
        <v>15</v>
      </c>
      <c r="D33" s="3">
        <v>20</v>
      </c>
      <c r="E33" s="3">
        <v>15</v>
      </c>
      <c r="F33" s="34" t="s">
        <v>6</v>
      </c>
      <c r="G33" s="47">
        <v>0.75</v>
      </c>
    </row>
    <row r="34" spans="1:7" x14ac:dyDescent="0.3">
      <c r="A34" s="3" t="s">
        <v>20</v>
      </c>
      <c r="B34" s="3">
        <v>10</v>
      </c>
      <c r="C34" s="3">
        <v>15</v>
      </c>
      <c r="D34" s="3">
        <v>20</v>
      </c>
      <c r="E34" s="3">
        <v>10</v>
      </c>
      <c r="F34" s="34" t="s">
        <v>5</v>
      </c>
      <c r="G34" s="47">
        <v>0.88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67bf21d-cfcf-453b-9a6b-9ba080e895d4">
      <UserInfo>
        <DisplayName>John de Ruiter</DisplayName>
        <AccountId>19</AccountId>
        <AccountType/>
      </UserInfo>
    </SharedWithUsers>
    <lcf76f155ced4ddcb4097134ff3c332f xmlns="f2a729a6-4520-4900-bd72-163da05c7744">
      <Terms xmlns="http://schemas.microsoft.com/office/infopath/2007/PartnerControls"/>
    </lcf76f155ced4ddcb4097134ff3c332f>
    <TaxCatchAll xmlns="d67bf21d-cfcf-453b-9a6b-9ba080e895d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FA3AD42DAA0D4C9998B7E0047755DD" ma:contentTypeVersion="16" ma:contentTypeDescription="Een nieuw document maken." ma:contentTypeScope="" ma:versionID="b83fa0179fa3e7a602b82fd5f739ae6a">
  <xsd:schema xmlns:xsd="http://www.w3.org/2001/XMLSchema" xmlns:xs="http://www.w3.org/2001/XMLSchema" xmlns:p="http://schemas.microsoft.com/office/2006/metadata/properties" xmlns:ns2="f2a729a6-4520-4900-bd72-163da05c7744" xmlns:ns3="d67bf21d-cfcf-453b-9a6b-9ba080e895d4" targetNamespace="http://schemas.microsoft.com/office/2006/metadata/properties" ma:root="true" ma:fieldsID="f71f3c1cdee855a59edced9a4311efa8" ns2:_="" ns3:_="">
    <xsd:import namespace="f2a729a6-4520-4900-bd72-163da05c7744"/>
    <xsd:import namespace="d67bf21d-cfcf-453b-9a6b-9ba080e895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a729a6-4520-4900-bd72-163da05c77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8252822d-a76c-46ea-92f4-484f4232309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7bf21d-cfcf-453b-9a6b-9ba080e895d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0462344-754c-476b-ab48-d1ff55f679c0}" ma:internalName="TaxCatchAll" ma:showField="CatchAllData" ma:web="d67bf21d-cfcf-453b-9a6b-9ba080e895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41DAD30-1F97-4DE1-AD15-E53E3D26AB98}">
  <ds:schemaRefs>
    <ds:schemaRef ds:uri="http://schemas.microsoft.com/office/2006/metadata/properties"/>
    <ds:schemaRef ds:uri="c1f8319d-b77c-49c6-896f-03d60c3d3d2f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3c1e9c70-a5da-4a25-99a3-f0d55833eecd"/>
    <ds:schemaRef ds:uri="http://www.w3.org/XML/1998/namespace"/>
    <ds:schemaRef ds:uri="d67bf21d-cfcf-453b-9a6b-9ba080e895d4"/>
    <ds:schemaRef ds:uri="f2a729a6-4520-4900-bd72-163da05c7744"/>
  </ds:schemaRefs>
</ds:datastoreItem>
</file>

<file path=customXml/itemProps2.xml><?xml version="1.0" encoding="utf-8"?>
<ds:datastoreItem xmlns:ds="http://schemas.openxmlformats.org/officeDocument/2006/customXml" ds:itemID="{10A1FD7C-D0FA-4021-AF46-A3E6E0C03E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a729a6-4520-4900-bd72-163da05c7744"/>
    <ds:schemaRef ds:uri="d67bf21d-cfcf-453b-9a6b-9ba080e895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152353-3459-49B5-BF62-2EDA8DCC2EB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Collectieve deskundigheid</vt:lpstr>
      <vt:lpstr>Collectieve competenties</vt:lpstr>
      <vt:lpstr>lid x</vt:lpstr>
      <vt:lpstr>lid y</vt:lpstr>
    </vt:vector>
  </TitlesOfParts>
  <Manager/>
  <Company>PH&amp;C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 Metske</dc:creator>
  <cp:keywords/>
  <dc:description/>
  <cp:lastModifiedBy>Judith Duijvestijn</cp:lastModifiedBy>
  <cp:revision/>
  <dcterms:created xsi:type="dcterms:W3CDTF">2014-05-30T13:34:36Z</dcterms:created>
  <dcterms:modified xsi:type="dcterms:W3CDTF">2022-08-26T14:28:39Z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0x01010053FA3AD42DAA0D4C9998B7E0047755DD</vt:lpwstr>
  </property>
  <property fmtid="{D5CDD505-2E9C-101B-9397-08002B2CF9AE}" pid="3" name="Order">
    <vt:r8>100</vt:r8>
  </property>
</Properties>
</file>